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90.130\上下水道課共有フォルダ$\10_業務係\04 経営戦略\経営比較分析表\下水道\H29\"/>
    </mc:Choice>
  </mc:AlternateContent>
  <workbookProtection workbookAlgorithmName="SHA-512" workbookHashValue="/zz9dzjimddVoZzMDBVW+bqTrN5YfHUuKrq57FoCfUefV1+GQt3LSyIzJKovbgtu5rPwGh1rHbnO6tN0EZQVeQ==" workbookSaltValue="jk/4ob9TS+lxxzZq8yuOB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W10" i="4"/>
  <c r="P10" i="4"/>
  <c r="I10" i="4"/>
  <c r="BB8" i="4"/>
  <c r="AT8" i="4"/>
  <c r="AL8" i="4"/>
  <c r="W8" i="4"/>
  <c r="P8" i="4"/>
  <c r="I8" i="4"/>
  <c r="B6" i="4"/>
  <c r="C10" i="5" l="1"/>
  <c r="D10" i="5"/>
  <c r="E10" i="5"/>
  <c r="B10" i="5"/>
</calcChain>
</file>

<file path=xl/sharedStrings.xml><?xml version="1.0" encoding="utf-8"?>
<sst xmlns="http://schemas.openxmlformats.org/spreadsheetml/2006/main" count="240" uniqueCount="123">
  <si>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</si>
  <si>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</si>
  <si>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</si>
  <si>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</si>
  <si>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</si>
  <si>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</si>
  <si>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</si>
  <si>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</si>
  <si>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</si>
  <si>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</si>
  <si>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</si>
  <si>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</si>
  <si>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</si>
  <si>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</si>
  <si>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</si>
  <si>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</si>
  <si>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</si>
  <si>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</si>
  <si>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</si>
  <si>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</si>
  <si>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</si>
  <si>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</si>
  <si>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</si>
  <si>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</si>
  <si>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</si>
  <si>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</si>
  <si>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</si>
  <si>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</si>
  <si>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</si>
  <si>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</si>
  <si>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</si>
  <si>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</si>
  <si>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</si>
  <si>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</si>
  <si>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</si>
  <si>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</si>
  <si>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</si>
  <si>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</si>
  <si>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</si>
  <si>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</si>
  <si>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</si>
  <si>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</si>
  <si>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</si>
  <si>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</si>
  <si>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</si>
  <si>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</si>
  <si>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</si>
  <si>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</si>
  <si>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</si>
  <si>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</si>
  <si>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</si>
  <si>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</si>
  <si>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</si>
  <si>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</si>
  <si>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</si>
  <si>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</si>
  <si>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</si>
  <si>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</si>
  <si>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</si>
  <si>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</si>
  <si>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</si>
  <si>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</si>
  <si>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</si>
  <si>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</si>
  <si>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</si>
  <si>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</si>
  <si>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</si>
  <si>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</si>
  <si>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</si>
  <si>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</si>
  <si>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</si>
  <si>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</si>
  <si>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</si>
  <si>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</si>
  <si>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</si>
  <si>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</si>
  <si>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</si>
  <si>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</si>
  <si>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</si>
  <si>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</si>
  <si>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</si>
  <si>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</si>
  <si>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</si>
  <si>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</si>
  <si>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</si>
  <si>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</si>
  <si>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</si>
  <si>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</si>
  <si>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</si>
  <si>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</si>
  <si>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</si>
  <si>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</si>
  <si>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</si>
  <si>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</si>
  <si>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</si>
  <si>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</si>
  <si>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</si>
  <si>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</si>
  <si>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</si>
  <si>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</si>
  <si>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</si>
  <si>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</si>
  <si>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</si>
  <si>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</si>
  <si>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</si>
  <si>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</si>
  <si>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</si>
  <si>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</si>
  <si>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岡垣町</t>
  </si>
  <si>
    <t>法適用</t>
  </si>
  <si>
    <t>下水道事業</t>
  </si>
  <si>
    <t>漁業集落排水</t>
  </si>
  <si>
    <t>H3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</si>
  <si>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</si>
  <si>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</si>
  <si>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</si>
  <si>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</si>
  <si>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</si>
  <si>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</si>
  <si>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</si>
  <si>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平成17年4月に地方公営企業法を適用し、事業経営の健全化と経営基盤の強化を図った。
　平成18年4月に事務事業の効率性と職員の削減による人件費の軽減を図るため、水道課と下水道課の組織の統合を行った。
　平成22年4月に経営基盤の強化を図るため、下水道使用料の改定を行った。経費回収率は平成24年度は100％を超え、その後は90％台で推移しているが、類似団体や全国平均と比較すると非常に高い数値となっている。
　平成24年度から当年度純利益が発生し、累積欠損金の解消に努めているが、大口利用契約事業所の使用形態の変更などにより下水道使用料は減少し、経営状況は厳しいと言える。
　今後も長期的な財政計画の下、経費の節減に努めるとともに、公共下水道への接続を行うことで経営状況の改善に図る。</t>
    <phoneticPr fontId="4"/>
  </si>
  <si>
    <t>　漁業集落排水事業においては、平成10年度からの事業着手のため、経年劣化した管はない。
　しかし、硫化水素により劣化したマンホールがあり、今後も計画的にマンホール更生を進めていく。</t>
    <phoneticPr fontId="4"/>
  </si>
  <si>
    <t>　漁業集落排水事業は、平成10年度に事業着手し、平成15年4月に供用開始、現在、建設事業は完了し維持管理へ移行している。
　一般会計からの繰入金により当年度純利益が発生している状況で、経営状況は非常に厳しいと言える。
　公共下水道への接続を行うことで、維持管理費用の削減を行い、経営状況の改善を図っていく。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</si>
</sst>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761-4C93-83A0-C9D2747466E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c:ext xmlns:c16="http://schemas.microsoft.com/office/drawing/2014/chart" uri="{C3380CC4-5D6E-409C-BE32-E72D297353CC}">
              <c16:uniqueId val="{00000001-0761-4C93-83A0-C9D2747466E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DCF-42B9-B5D4-3890B4B497E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c:ext xmlns:c16="http://schemas.microsoft.com/office/drawing/2014/chart" uri="{C3380CC4-5D6E-409C-BE32-E72D297353CC}">
              <c16:uniqueId val="{00000001-FDCF-42B9-B5D4-3890B4B497E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83.08</c:v>
                </c:pt>
                <c:pt idx="1">
                  <c:v>83.59</c:v>
                </c:pt>
                <c:pt idx="2">
                  <c:v>84.01</c:v>
                </c:pt>
                <c:pt idx="3">
                  <c:v>84.15</c:v>
                </c:pt>
                <c:pt idx="4">
                  <c:v>84.48</c:v>
                </c:pt>
              </c:numCache>
            </c:numRef>
          </c:val>
          <c:extLst>
            <c:ext xmlns:c16="http://schemas.microsoft.com/office/drawing/2014/chart" uri="{C3380CC4-5D6E-409C-BE32-E72D297353CC}">
              <c16:uniqueId val="{00000000-E804-4227-9025-69E8BB7B7B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c:ext xmlns:c16="http://schemas.microsoft.com/office/drawing/2014/chart" uri="{C3380CC4-5D6E-409C-BE32-E72D297353CC}">
              <c16:uniqueId val="{00000001-E804-4227-9025-69E8BB7B7B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124.65</c:v>
                </c:pt>
                <c:pt idx="1">
                  <c:v>118.95</c:v>
                </c:pt>
                <c:pt idx="2">
                  <c:v>111.84</c:v>
                </c:pt>
                <c:pt idx="3">
                  <c:v>128.35</c:v>
                </c:pt>
                <c:pt idx="4">
                  <c:v>132.54</c:v>
                </c:pt>
              </c:numCache>
            </c:numRef>
          </c:val>
          <c:extLst>
            <c:ext xmlns:c16="http://schemas.microsoft.com/office/drawing/2014/chart" uri="{C3380CC4-5D6E-409C-BE32-E72D297353CC}">
              <c16:uniqueId val="{00000000-29A4-4182-960B-B95E7B7D948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94.68</c:v>
                </c:pt>
                <c:pt idx="1">
                  <c:v>108.94</c:v>
                </c:pt>
                <c:pt idx="2">
                  <c:v>105.08</c:v>
                </c:pt>
                <c:pt idx="3">
                  <c:v>92.9</c:v>
                </c:pt>
                <c:pt idx="4">
                  <c:v>96.14</c:v>
                </c:pt>
              </c:numCache>
            </c:numRef>
          </c:val>
          <c:smooth val="0"/>
          <c:extLst>
            <c:ext xmlns:c16="http://schemas.microsoft.com/office/drawing/2014/chart" uri="{C3380CC4-5D6E-409C-BE32-E72D297353CC}">
              <c16:uniqueId val="{00000001-29A4-4182-960B-B95E7B7D948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10.96</c:v>
                </c:pt>
                <c:pt idx="1">
                  <c:v>26.34</c:v>
                </c:pt>
                <c:pt idx="2">
                  <c:v>28.36</c:v>
                </c:pt>
                <c:pt idx="3">
                  <c:v>30.34</c:v>
                </c:pt>
                <c:pt idx="4">
                  <c:v>32.25</c:v>
                </c:pt>
              </c:numCache>
            </c:numRef>
          </c:val>
          <c:extLst>
            <c:ext xmlns:c16="http://schemas.microsoft.com/office/drawing/2014/chart" uri="{C3380CC4-5D6E-409C-BE32-E72D297353CC}">
              <c16:uniqueId val="{00000000-874B-4E83-85F4-83C078A5825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6.54</c:v>
                </c:pt>
                <c:pt idx="1">
                  <c:v>10.48</c:v>
                </c:pt>
                <c:pt idx="2">
                  <c:v>7.92</c:v>
                </c:pt>
                <c:pt idx="3">
                  <c:v>8.77</c:v>
                </c:pt>
                <c:pt idx="4">
                  <c:v>11.16</c:v>
                </c:pt>
              </c:numCache>
            </c:numRef>
          </c:val>
          <c:smooth val="0"/>
          <c:extLst>
            <c:ext xmlns:c16="http://schemas.microsoft.com/office/drawing/2014/chart" uri="{C3380CC4-5D6E-409C-BE32-E72D297353CC}">
              <c16:uniqueId val="{00000001-874B-4E83-85F4-83C078A5825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5E-491D-9CE0-E4A86C5EF58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B5E-491D-9CE0-E4A86C5EF58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316.58</c:v>
                </c:pt>
                <c:pt idx="1">
                  <c:v>50.85</c:v>
                </c:pt>
                <c:pt idx="2">
                  <c:v>22.67</c:v>
                </c:pt>
                <c:pt idx="3" formatCode="#,##0.00;&quot;△&quot;#,##0.00">
                  <c:v>0</c:v>
                </c:pt>
                <c:pt idx="4" formatCode="#,##0.00;&quot;△&quot;#,##0.00">
                  <c:v>0</c:v>
                </c:pt>
              </c:numCache>
            </c:numRef>
          </c:val>
          <c:extLst>
            <c:ext xmlns:c16="http://schemas.microsoft.com/office/drawing/2014/chart" uri="{C3380CC4-5D6E-409C-BE32-E72D297353CC}">
              <c16:uniqueId val="{00000000-3936-4DDA-8B3C-E38C178E06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395.34</c:v>
                </c:pt>
                <c:pt idx="1">
                  <c:v>119.41</c:v>
                </c:pt>
                <c:pt idx="2">
                  <c:v>6.29</c:v>
                </c:pt>
                <c:pt idx="3">
                  <c:v>61.22</c:v>
                </c:pt>
                <c:pt idx="4">
                  <c:v>89.78</c:v>
                </c:pt>
              </c:numCache>
            </c:numRef>
          </c:val>
          <c:smooth val="0"/>
          <c:extLst>
            <c:ext xmlns:c16="http://schemas.microsoft.com/office/drawing/2014/chart" uri="{C3380CC4-5D6E-409C-BE32-E72D297353CC}">
              <c16:uniqueId val="{00000001-3936-4DDA-8B3C-E38C178E06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3052.15</c:v>
                </c:pt>
                <c:pt idx="1">
                  <c:v>424.03</c:v>
                </c:pt>
                <c:pt idx="2">
                  <c:v>412.82</c:v>
                </c:pt>
                <c:pt idx="3">
                  <c:v>438.92</c:v>
                </c:pt>
                <c:pt idx="4">
                  <c:v>513.28</c:v>
                </c:pt>
              </c:numCache>
            </c:numRef>
          </c:val>
          <c:extLst>
            <c:ext xmlns:c16="http://schemas.microsoft.com/office/drawing/2014/chart" uri="{C3380CC4-5D6E-409C-BE32-E72D297353CC}">
              <c16:uniqueId val="{00000000-462F-4B38-A853-96AB2547046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914.26</c:v>
                </c:pt>
                <c:pt idx="1">
                  <c:v>142.24</c:v>
                </c:pt>
                <c:pt idx="2">
                  <c:v>116.32</c:v>
                </c:pt>
                <c:pt idx="3">
                  <c:v>176.6</c:v>
                </c:pt>
                <c:pt idx="4">
                  <c:v>213.39</c:v>
                </c:pt>
              </c:numCache>
            </c:numRef>
          </c:val>
          <c:smooth val="0"/>
          <c:extLst>
            <c:ext xmlns:c16="http://schemas.microsoft.com/office/drawing/2014/chart" uri="{C3380CC4-5D6E-409C-BE32-E72D297353CC}">
              <c16:uniqueId val="{00000001-462F-4B38-A853-96AB2547046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1009.55</c:v>
                </c:pt>
                <c:pt idx="1">
                  <c:v>720.45</c:v>
                </c:pt>
                <c:pt idx="2">
                  <c:v>648.73</c:v>
                </c:pt>
                <c:pt idx="3">
                  <c:v>606.94000000000005</c:v>
                </c:pt>
                <c:pt idx="4">
                  <c:v>546.65</c:v>
                </c:pt>
              </c:numCache>
            </c:numRef>
          </c:val>
          <c:extLst>
            <c:ext xmlns:c16="http://schemas.microsoft.com/office/drawing/2014/chart" uri="{C3380CC4-5D6E-409C-BE32-E72D297353CC}">
              <c16:uniqueId val="{00000000-D229-447E-8776-B98DFFFB3D5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c:ext xmlns:c16="http://schemas.microsoft.com/office/drawing/2014/chart" uri="{C3380CC4-5D6E-409C-BE32-E72D297353CC}">
              <c16:uniqueId val="{00000001-D229-447E-8776-B98DFFFB3D5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90.34</c:v>
                </c:pt>
                <c:pt idx="1">
                  <c:v>93.82</c:v>
                </c:pt>
                <c:pt idx="2">
                  <c:v>95.49</c:v>
                </c:pt>
                <c:pt idx="3">
                  <c:v>102.66</c:v>
                </c:pt>
                <c:pt idx="4">
                  <c:v>100</c:v>
                </c:pt>
              </c:numCache>
            </c:numRef>
          </c:val>
          <c:extLst>
            <c:ext xmlns:c16="http://schemas.microsoft.com/office/drawing/2014/chart" uri="{C3380CC4-5D6E-409C-BE32-E72D297353CC}">
              <c16:uniqueId val="{00000000-6700-4186-8F8D-504F0025B8C2}"/>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c:ext xmlns:c16="http://schemas.microsoft.com/office/drawing/2014/chart" uri="{C3380CC4-5D6E-409C-BE32-E72D297353CC}">
              <c16:uniqueId val="{00000001-6700-4186-8F8D-504F0025B8C2}"/>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190.36</c:v>
                </c:pt>
                <c:pt idx="1">
                  <c:v>185.59</c:v>
                </c:pt>
                <c:pt idx="2">
                  <c:v>181.62</c:v>
                </c:pt>
                <c:pt idx="3">
                  <c:v>169.66</c:v>
                </c:pt>
                <c:pt idx="4">
                  <c:v>176.74</c:v>
                </c:pt>
              </c:numCache>
            </c:numRef>
          </c:val>
          <c:extLst>
            <c:ext xmlns:c16="http://schemas.microsoft.com/office/drawing/2014/chart" uri="{C3380CC4-5D6E-409C-BE32-E72D297353CC}">
              <c16:uniqueId val="{00000000-B9E0-48C8-A57B-704D13BF3DE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c:ext xmlns:c16="http://schemas.microsoft.com/office/drawing/2014/chart" uri="{C3380CC4-5D6E-409C-BE32-E72D297353CC}">
              <c16:uniqueId val="{00000001-B9E0-48C8-A57B-704D13BF3DE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I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福岡県　岡垣町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H3</v>
      </c>
      <c r="X8" s="72"/>
      <c r="Y8" s="72"/>
      <c r="Z8" s="72"/>
      <c r="AA8" s="72"/>
      <c r="AB8" s="72"/>
      <c r="AC8" s="72"/>
      <c r="AD8" s="73" t="str">
        <f>データ!$M$6</f>
        <v>非設置</v>
      </c>
      <c r="AE8" s="73"/>
      <c r="AF8" s="73"/>
      <c r="AG8" s="73"/>
      <c r="AH8" s="73"/>
      <c r="AI8" s="73"/>
      <c r="AJ8" s="73"/>
      <c r="AK8" s="3"/>
      <c r="AL8" s="69">
        <f>データ!S6</f>
        <v>31973</v>
      </c>
      <c r="AM8" s="69"/>
      <c r="AN8" s="69"/>
      <c r="AO8" s="69"/>
      <c r="AP8" s="69"/>
      <c r="AQ8" s="69"/>
      <c r="AR8" s="69"/>
      <c r="AS8" s="69"/>
      <c r="AT8" s="68">
        <f>データ!T6</f>
        <v>48.64</v>
      </c>
      <c r="AU8" s="68"/>
      <c r="AV8" s="68"/>
      <c r="AW8" s="68"/>
      <c r="AX8" s="68"/>
      <c r="AY8" s="68"/>
      <c r="AZ8" s="68"/>
      <c r="BA8" s="68"/>
      <c r="BB8" s="68">
        <f>データ!U6</f>
        <v>657.34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f>データ!O6</f>
        <v>71.53</v>
      </c>
      <c r="J10" s="68"/>
      <c r="K10" s="68"/>
      <c r="L10" s="68"/>
      <c r="M10" s="68"/>
      <c r="N10" s="68"/>
      <c r="O10" s="68"/>
      <c r="P10" s="68">
        <f>データ!P6</f>
        <v>1.23</v>
      </c>
      <c r="Q10" s="68"/>
      <c r="R10" s="68"/>
      <c r="S10" s="68"/>
      <c r="T10" s="68"/>
      <c r="U10" s="68"/>
      <c r="V10" s="68"/>
      <c r="W10" s="68">
        <f>データ!Q6</f>
        <v>100</v>
      </c>
      <c r="X10" s="68"/>
      <c r="Y10" s="68"/>
      <c r="Z10" s="68"/>
      <c r="AA10" s="68"/>
      <c r="AB10" s="68"/>
      <c r="AC10" s="68"/>
      <c r="AD10" s="69">
        <f>データ!R6</f>
        <v>3090</v>
      </c>
      <c r="AE10" s="69"/>
      <c r="AF10" s="69"/>
      <c r="AG10" s="69"/>
      <c r="AH10" s="69"/>
      <c r="AI10" s="69"/>
      <c r="AJ10" s="69"/>
      <c r="AK10" s="2"/>
      <c r="AL10" s="69">
        <f>データ!V6</f>
        <v>393</v>
      </c>
      <c r="AM10" s="69"/>
      <c r="AN10" s="69"/>
      <c r="AO10" s="69"/>
      <c r="AP10" s="69"/>
      <c r="AQ10" s="69"/>
      <c r="AR10" s="69"/>
      <c r="AS10" s="69"/>
      <c r="AT10" s="68">
        <f>データ!W6</f>
        <v>0.21</v>
      </c>
      <c r="AU10" s="68"/>
      <c r="AV10" s="68"/>
      <c r="AW10" s="68"/>
      <c r="AX10" s="68"/>
      <c r="AY10" s="68"/>
      <c r="AZ10" s="68"/>
      <c r="BA10" s="68"/>
      <c r="BB10" s="68">
        <f>データ!X6</f>
        <v>1871.43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2" t="s">
        <v>26</v>
      </c>
      <c r="BM14" s="43"/>
      <c r="BN14" s="43"/>
      <c r="BO14" s="43"/>
      <c r="BP14" s="43"/>
      <c r="BQ14" s="43"/>
      <c r="BR14" s="43"/>
      <c r="BS14" s="43"/>
      <c r="BT14" s="43"/>
      <c r="BU14" s="43"/>
      <c r="BV14" s="43"/>
      <c r="BW14" s="43"/>
      <c r="BX14" s="43"/>
      <c r="BY14" s="43"/>
      <c r="BZ14" s="44"/>
    </row>
    <row r="15" spans="1:78" ht="13.5" customHeight="1" x14ac:dyDescent="0.2">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120</v>
      </c>
      <c r="BM16" s="49"/>
      <c r="BN16" s="49"/>
      <c r="BO16" s="49"/>
      <c r="BP16" s="49"/>
      <c r="BQ16" s="49"/>
      <c r="BR16" s="49"/>
      <c r="BS16" s="49"/>
      <c r="BT16" s="49"/>
      <c r="BU16" s="49"/>
      <c r="BV16" s="49"/>
      <c r="BW16" s="49"/>
      <c r="BX16" s="49"/>
      <c r="BY16" s="49"/>
      <c r="BZ16" s="50"/>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2">
      <c r="A34" s="2"/>
      <c r="B34" s="16"/>
      <c r="C34" s="54" t="s">
        <v>27</v>
      </c>
      <c r="D34" s="54"/>
      <c r="E34" s="54"/>
      <c r="F34" s="54"/>
      <c r="G34" s="54"/>
      <c r="H34" s="54"/>
      <c r="I34" s="54"/>
      <c r="J34" s="54"/>
      <c r="K34" s="54"/>
      <c r="L34" s="54"/>
      <c r="M34" s="54"/>
      <c r="N34" s="54"/>
      <c r="O34" s="54"/>
      <c r="P34" s="54"/>
      <c r="Q34" s="19"/>
      <c r="R34" s="54" t="s">
        <v>28</v>
      </c>
      <c r="S34" s="54"/>
      <c r="T34" s="54"/>
      <c r="U34" s="54"/>
      <c r="V34" s="54"/>
      <c r="W34" s="54"/>
      <c r="X34" s="54"/>
      <c r="Y34" s="54"/>
      <c r="Z34" s="54"/>
      <c r="AA34" s="54"/>
      <c r="AB34" s="54"/>
      <c r="AC34" s="54"/>
      <c r="AD34" s="54"/>
      <c r="AE34" s="54"/>
      <c r="AF34" s="19"/>
      <c r="AG34" s="54" t="s">
        <v>29</v>
      </c>
      <c r="AH34" s="54"/>
      <c r="AI34" s="54"/>
      <c r="AJ34" s="54"/>
      <c r="AK34" s="54"/>
      <c r="AL34" s="54"/>
      <c r="AM34" s="54"/>
      <c r="AN34" s="54"/>
      <c r="AO34" s="54"/>
      <c r="AP34" s="54"/>
      <c r="AQ34" s="54"/>
      <c r="AR34" s="54"/>
      <c r="AS34" s="54"/>
      <c r="AT34" s="54"/>
      <c r="AU34" s="19"/>
      <c r="AV34" s="54" t="s">
        <v>30</v>
      </c>
      <c r="AW34" s="54"/>
      <c r="AX34" s="54"/>
      <c r="AY34" s="54"/>
      <c r="AZ34" s="54"/>
      <c r="BA34" s="54"/>
      <c r="BB34" s="54"/>
      <c r="BC34" s="54"/>
      <c r="BD34" s="54"/>
      <c r="BE34" s="54"/>
      <c r="BF34" s="54"/>
      <c r="BG34" s="54"/>
      <c r="BH34" s="54"/>
      <c r="BI34" s="54"/>
      <c r="BJ34" s="18"/>
      <c r="BK34" s="2"/>
      <c r="BL34" s="48"/>
      <c r="BM34" s="49"/>
      <c r="BN34" s="49"/>
      <c r="BO34" s="49"/>
      <c r="BP34" s="49"/>
      <c r="BQ34" s="49"/>
      <c r="BR34" s="49"/>
      <c r="BS34" s="49"/>
      <c r="BT34" s="49"/>
      <c r="BU34" s="49"/>
      <c r="BV34" s="49"/>
      <c r="BW34" s="49"/>
      <c r="BX34" s="49"/>
      <c r="BY34" s="49"/>
      <c r="BZ34" s="50"/>
    </row>
    <row r="35" spans="1:78" ht="13.5" customHeight="1" x14ac:dyDescent="0.2">
      <c r="A35" s="2"/>
      <c r="B35" s="16"/>
      <c r="C35" s="54"/>
      <c r="D35" s="54"/>
      <c r="E35" s="54"/>
      <c r="F35" s="54"/>
      <c r="G35" s="54"/>
      <c r="H35" s="54"/>
      <c r="I35" s="54"/>
      <c r="J35" s="54"/>
      <c r="K35" s="54"/>
      <c r="L35" s="54"/>
      <c r="M35" s="54"/>
      <c r="N35" s="54"/>
      <c r="O35" s="54"/>
      <c r="P35" s="54"/>
      <c r="Q35" s="19"/>
      <c r="R35" s="54"/>
      <c r="S35" s="54"/>
      <c r="T35" s="54"/>
      <c r="U35" s="54"/>
      <c r="V35" s="54"/>
      <c r="W35" s="54"/>
      <c r="X35" s="54"/>
      <c r="Y35" s="54"/>
      <c r="Z35" s="54"/>
      <c r="AA35" s="54"/>
      <c r="AB35" s="54"/>
      <c r="AC35" s="54"/>
      <c r="AD35" s="54"/>
      <c r="AE35" s="54"/>
      <c r="AF35" s="19"/>
      <c r="AG35" s="54"/>
      <c r="AH35" s="54"/>
      <c r="AI35" s="54"/>
      <c r="AJ35" s="54"/>
      <c r="AK35" s="54"/>
      <c r="AL35" s="54"/>
      <c r="AM35" s="54"/>
      <c r="AN35" s="54"/>
      <c r="AO35" s="54"/>
      <c r="AP35" s="54"/>
      <c r="AQ35" s="54"/>
      <c r="AR35" s="54"/>
      <c r="AS35" s="54"/>
      <c r="AT35" s="54"/>
      <c r="AU35" s="19"/>
      <c r="AV35" s="54"/>
      <c r="AW35" s="54"/>
      <c r="AX35" s="54"/>
      <c r="AY35" s="54"/>
      <c r="AZ35" s="54"/>
      <c r="BA35" s="54"/>
      <c r="BB35" s="54"/>
      <c r="BC35" s="54"/>
      <c r="BD35" s="54"/>
      <c r="BE35" s="54"/>
      <c r="BF35" s="54"/>
      <c r="BG35" s="54"/>
      <c r="BH35" s="54"/>
      <c r="BI35" s="54"/>
      <c r="BJ35" s="18"/>
      <c r="BK35" s="2"/>
      <c r="BL35" s="48"/>
      <c r="BM35" s="49"/>
      <c r="BN35" s="49"/>
      <c r="BO35" s="49"/>
      <c r="BP35" s="49"/>
      <c r="BQ35" s="49"/>
      <c r="BR35" s="49"/>
      <c r="BS35" s="49"/>
      <c r="BT35" s="49"/>
      <c r="BU35" s="49"/>
      <c r="BV35" s="49"/>
      <c r="BW35" s="49"/>
      <c r="BX35" s="49"/>
      <c r="BY35" s="49"/>
      <c r="BZ35" s="50"/>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2" t="s">
        <v>31</v>
      </c>
      <c r="BM45" s="43"/>
      <c r="BN45" s="43"/>
      <c r="BO45" s="43"/>
      <c r="BP45" s="43"/>
      <c r="BQ45" s="43"/>
      <c r="BR45" s="43"/>
      <c r="BS45" s="43"/>
      <c r="BT45" s="43"/>
      <c r="BU45" s="43"/>
      <c r="BV45" s="43"/>
      <c r="BW45" s="43"/>
      <c r="BX45" s="43"/>
      <c r="BY45" s="43"/>
      <c r="BZ45" s="4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5"/>
      <c r="BM46" s="46"/>
      <c r="BN46" s="46"/>
      <c r="BO46" s="46"/>
      <c r="BP46" s="46"/>
      <c r="BQ46" s="46"/>
      <c r="BR46" s="46"/>
      <c r="BS46" s="46"/>
      <c r="BT46" s="46"/>
      <c r="BU46" s="46"/>
      <c r="BV46" s="46"/>
      <c r="BW46" s="46"/>
      <c r="BX46" s="46"/>
      <c r="BY46" s="46"/>
      <c r="BZ46" s="4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121</v>
      </c>
      <c r="BM47" s="49"/>
      <c r="BN47" s="49"/>
      <c r="BO47" s="49"/>
      <c r="BP47" s="49"/>
      <c r="BQ47" s="49"/>
      <c r="BR47" s="49"/>
      <c r="BS47" s="49"/>
      <c r="BT47" s="49"/>
      <c r="BU47" s="49"/>
      <c r="BV47" s="49"/>
      <c r="BW47" s="49"/>
      <c r="BX47" s="49"/>
      <c r="BY47" s="49"/>
      <c r="BZ47" s="50"/>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2">
      <c r="A56" s="2"/>
      <c r="B56" s="16"/>
      <c r="C56" s="54" t="s">
        <v>32</v>
      </c>
      <c r="D56" s="54"/>
      <c r="E56" s="54"/>
      <c r="F56" s="54"/>
      <c r="G56" s="54"/>
      <c r="H56" s="54"/>
      <c r="I56" s="54"/>
      <c r="J56" s="54"/>
      <c r="K56" s="54"/>
      <c r="L56" s="54"/>
      <c r="M56" s="54"/>
      <c r="N56" s="54"/>
      <c r="O56" s="54"/>
      <c r="P56" s="54"/>
      <c r="Q56" s="19"/>
      <c r="R56" s="54" t="s">
        <v>33</v>
      </c>
      <c r="S56" s="54"/>
      <c r="T56" s="54"/>
      <c r="U56" s="54"/>
      <c r="V56" s="54"/>
      <c r="W56" s="54"/>
      <c r="X56" s="54"/>
      <c r="Y56" s="54"/>
      <c r="Z56" s="54"/>
      <c r="AA56" s="54"/>
      <c r="AB56" s="54"/>
      <c r="AC56" s="54"/>
      <c r="AD56" s="54"/>
      <c r="AE56" s="54"/>
      <c r="AF56" s="19"/>
      <c r="AG56" s="54" t="s">
        <v>34</v>
      </c>
      <c r="AH56" s="54"/>
      <c r="AI56" s="54"/>
      <c r="AJ56" s="54"/>
      <c r="AK56" s="54"/>
      <c r="AL56" s="54"/>
      <c r="AM56" s="54"/>
      <c r="AN56" s="54"/>
      <c r="AO56" s="54"/>
      <c r="AP56" s="54"/>
      <c r="AQ56" s="54"/>
      <c r="AR56" s="54"/>
      <c r="AS56" s="54"/>
      <c r="AT56" s="54"/>
      <c r="AU56" s="19"/>
      <c r="AV56" s="54" t="s">
        <v>35</v>
      </c>
      <c r="AW56" s="54"/>
      <c r="AX56" s="54"/>
      <c r="AY56" s="54"/>
      <c r="AZ56" s="54"/>
      <c r="BA56" s="54"/>
      <c r="BB56" s="54"/>
      <c r="BC56" s="54"/>
      <c r="BD56" s="54"/>
      <c r="BE56" s="54"/>
      <c r="BF56" s="54"/>
      <c r="BG56" s="54"/>
      <c r="BH56" s="54"/>
      <c r="BI56" s="54"/>
      <c r="BJ56" s="18"/>
      <c r="BK56" s="2"/>
      <c r="BL56" s="48"/>
      <c r="BM56" s="49"/>
      <c r="BN56" s="49"/>
      <c r="BO56" s="49"/>
      <c r="BP56" s="49"/>
      <c r="BQ56" s="49"/>
      <c r="BR56" s="49"/>
      <c r="BS56" s="49"/>
      <c r="BT56" s="49"/>
      <c r="BU56" s="49"/>
      <c r="BV56" s="49"/>
      <c r="BW56" s="49"/>
      <c r="BX56" s="49"/>
      <c r="BY56" s="49"/>
      <c r="BZ56" s="50"/>
    </row>
    <row r="57" spans="1:78" ht="13.5" customHeight="1" x14ac:dyDescent="0.2">
      <c r="A57" s="2"/>
      <c r="B57" s="16"/>
      <c r="C57" s="54"/>
      <c r="D57" s="54"/>
      <c r="E57" s="54"/>
      <c r="F57" s="54"/>
      <c r="G57" s="54"/>
      <c r="H57" s="54"/>
      <c r="I57" s="54"/>
      <c r="J57" s="54"/>
      <c r="K57" s="54"/>
      <c r="L57" s="54"/>
      <c r="M57" s="54"/>
      <c r="N57" s="54"/>
      <c r="O57" s="54"/>
      <c r="P57" s="54"/>
      <c r="Q57" s="19"/>
      <c r="R57" s="54"/>
      <c r="S57" s="54"/>
      <c r="T57" s="54"/>
      <c r="U57" s="54"/>
      <c r="V57" s="54"/>
      <c r="W57" s="54"/>
      <c r="X57" s="54"/>
      <c r="Y57" s="54"/>
      <c r="Z57" s="54"/>
      <c r="AA57" s="54"/>
      <c r="AB57" s="54"/>
      <c r="AC57" s="54"/>
      <c r="AD57" s="54"/>
      <c r="AE57" s="54"/>
      <c r="AF57" s="19"/>
      <c r="AG57" s="54"/>
      <c r="AH57" s="54"/>
      <c r="AI57" s="54"/>
      <c r="AJ57" s="54"/>
      <c r="AK57" s="54"/>
      <c r="AL57" s="54"/>
      <c r="AM57" s="54"/>
      <c r="AN57" s="54"/>
      <c r="AO57" s="54"/>
      <c r="AP57" s="54"/>
      <c r="AQ57" s="54"/>
      <c r="AR57" s="54"/>
      <c r="AS57" s="54"/>
      <c r="AT57" s="54"/>
      <c r="AU57" s="19"/>
      <c r="AV57" s="54"/>
      <c r="AW57" s="54"/>
      <c r="AX57" s="54"/>
      <c r="AY57" s="54"/>
      <c r="AZ57" s="54"/>
      <c r="BA57" s="54"/>
      <c r="BB57" s="54"/>
      <c r="BC57" s="54"/>
      <c r="BD57" s="54"/>
      <c r="BE57" s="54"/>
      <c r="BF57" s="54"/>
      <c r="BG57" s="54"/>
      <c r="BH57" s="54"/>
      <c r="BI57" s="54"/>
      <c r="BJ57" s="18"/>
      <c r="BK57" s="2"/>
      <c r="BL57" s="48"/>
      <c r="BM57" s="49"/>
      <c r="BN57" s="49"/>
      <c r="BO57" s="49"/>
      <c r="BP57" s="49"/>
      <c r="BQ57" s="49"/>
      <c r="BR57" s="49"/>
      <c r="BS57" s="49"/>
      <c r="BT57" s="49"/>
      <c r="BU57" s="49"/>
      <c r="BV57" s="49"/>
      <c r="BW57" s="49"/>
      <c r="BX57" s="49"/>
      <c r="BY57" s="49"/>
      <c r="BZ57" s="50"/>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2">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2">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2" t="s">
        <v>37</v>
      </c>
      <c r="BM64" s="43"/>
      <c r="BN64" s="43"/>
      <c r="BO64" s="43"/>
      <c r="BP64" s="43"/>
      <c r="BQ64" s="43"/>
      <c r="BR64" s="43"/>
      <c r="BS64" s="43"/>
      <c r="BT64" s="43"/>
      <c r="BU64" s="43"/>
      <c r="BV64" s="43"/>
      <c r="BW64" s="43"/>
      <c r="BX64" s="43"/>
      <c r="BY64" s="43"/>
      <c r="BZ64" s="4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5"/>
      <c r="BM65" s="46"/>
      <c r="BN65" s="46"/>
      <c r="BO65" s="46"/>
      <c r="BP65" s="46"/>
      <c r="BQ65" s="46"/>
      <c r="BR65" s="46"/>
      <c r="BS65" s="46"/>
      <c r="BT65" s="46"/>
      <c r="BU65" s="46"/>
      <c r="BV65" s="46"/>
      <c r="BW65" s="46"/>
      <c r="BX65" s="46"/>
      <c r="BY65" s="46"/>
      <c r="BZ65" s="4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8" t="s">
        <v>122</v>
      </c>
      <c r="BM66" s="49"/>
      <c r="BN66" s="49"/>
      <c r="BO66" s="49"/>
      <c r="BP66" s="49"/>
      <c r="BQ66" s="49"/>
      <c r="BR66" s="49"/>
      <c r="BS66" s="49"/>
      <c r="BT66" s="49"/>
      <c r="BU66" s="49"/>
      <c r="BV66" s="49"/>
      <c r="BW66" s="49"/>
      <c r="BX66" s="49"/>
      <c r="BY66" s="49"/>
      <c r="BZ66" s="50"/>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8"/>
      <c r="BM67" s="49"/>
      <c r="BN67" s="49"/>
      <c r="BO67" s="49"/>
      <c r="BP67" s="49"/>
      <c r="BQ67" s="49"/>
      <c r="BR67" s="49"/>
      <c r="BS67" s="49"/>
      <c r="BT67" s="49"/>
      <c r="BU67" s="49"/>
      <c r="BV67" s="49"/>
      <c r="BW67" s="49"/>
      <c r="BX67" s="49"/>
      <c r="BY67" s="49"/>
      <c r="BZ67" s="50"/>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8"/>
      <c r="BM68" s="49"/>
      <c r="BN68" s="49"/>
      <c r="BO68" s="49"/>
      <c r="BP68" s="49"/>
      <c r="BQ68" s="49"/>
      <c r="BR68" s="49"/>
      <c r="BS68" s="49"/>
      <c r="BT68" s="49"/>
      <c r="BU68" s="49"/>
      <c r="BV68" s="49"/>
      <c r="BW68" s="49"/>
      <c r="BX68" s="49"/>
      <c r="BY68" s="49"/>
      <c r="BZ68" s="50"/>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8"/>
      <c r="BM69" s="49"/>
      <c r="BN69" s="49"/>
      <c r="BO69" s="49"/>
      <c r="BP69" s="49"/>
      <c r="BQ69" s="49"/>
      <c r="BR69" s="49"/>
      <c r="BS69" s="49"/>
      <c r="BT69" s="49"/>
      <c r="BU69" s="49"/>
      <c r="BV69" s="49"/>
      <c r="BW69" s="49"/>
      <c r="BX69" s="49"/>
      <c r="BY69" s="49"/>
      <c r="BZ69" s="50"/>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8"/>
      <c r="BM70" s="49"/>
      <c r="BN70" s="49"/>
      <c r="BO70" s="49"/>
      <c r="BP70" s="49"/>
      <c r="BQ70" s="49"/>
      <c r="BR70" s="49"/>
      <c r="BS70" s="49"/>
      <c r="BT70" s="49"/>
      <c r="BU70" s="49"/>
      <c r="BV70" s="49"/>
      <c r="BW70" s="49"/>
      <c r="BX70" s="49"/>
      <c r="BY70" s="49"/>
      <c r="BZ70" s="50"/>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8"/>
      <c r="BM71" s="49"/>
      <c r="BN71" s="49"/>
      <c r="BO71" s="49"/>
      <c r="BP71" s="49"/>
      <c r="BQ71" s="49"/>
      <c r="BR71" s="49"/>
      <c r="BS71" s="49"/>
      <c r="BT71" s="49"/>
      <c r="BU71" s="49"/>
      <c r="BV71" s="49"/>
      <c r="BW71" s="49"/>
      <c r="BX71" s="49"/>
      <c r="BY71" s="49"/>
      <c r="BZ71" s="50"/>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8"/>
      <c r="BM72" s="49"/>
      <c r="BN72" s="49"/>
      <c r="BO72" s="49"/>
      <c r="BP72" s="49"/>
      <c r="BQ72" s="49"/>
      <c r="BR72" s="49"/>
      <c r="BS72" s="49"/>
      <c r="BT72" s="49"/>
      <c r="BU72" s="49"/>
      <c r="BV72" s="49"/>
      <c r="BW72" s="49"/>
      <c r="BX72" s="49"/>
      <c r="BY72" s="49"/>
      <c r="BZ72" s="50"/>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8"/>
      <c r="BM73" s="49"/>
      <c r="BN73" s="49"/>
      <c r="BO73" s="49"/>
      <c r="BP73" s="49"/>
      <c r="BQ73" s="49"/>
      <c r="BR73" s="49"/>
      <c r="BS73" s="49"/>
      <c r="BT73" s="49"/>
      <c r="BU73" s="49"/>
      <c r="BV73" s="49"/>
      <c r="BW73" s="49"/>
      <c r="BX73" s="49"/>
      <c r="BY73" s="49"/>
      <c r="BZ73" s="50"/>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8"/>
      <c r="BM74" s="49"/>
      <c r="BN74" s="49"/>
      <c r="BO74" s="49"/>
      <c r="BP74" s="49"/>
      <c r="BQ74" s="49"/>
      <c r="BR74" s="49"/>
      <c r="BS74" s="49"/>
      <c r="BT74" s="49"/>
      <c r="BU74" s="49"/>
      <c r="BV74" s="49"/>
      <c r="BW74" s="49"/>
      <c r="BX74" s="49"/>
      <c r="BY74" s="49"/>
      <c r="BZ74" s="50"/>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8"/>
      <c r="BM75" s="49"/>
      <c r="BN75" s="49"/>
      <c r="BO75" s="49"/>
      <c r="BP75" s="49"/>
      <c r="BQ75" s="49"/>
      <c r="BR75" s="49"/>
      <c r="BS75" s="49"/>
      <c r="BT75" s="49"/>
      <c r="BU75" s="49"/>
      <c r="BV75" s="49"/>
      <c r="BW75" s="49"/>
      <c r="BX75" s="49"/>
      <c r="BY75" s="49"/>
      <c r="BZ75" s="50"/>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8"/>
      <c r="BM76" s="49"/>
      <c r="BN76" s="49"/>
      <c r="BO76" s="49"/>
      <c r="BP76" s="49"/>
      <c r="BQ76" s="49"/>
      <c r="BR76" s="49"/>
      <c r="BS76" s="49"/>
      <c r="BT76" s="49"/>
      <c r="BU76" s="49"/>
      <c r="BV76" s="49"/>
      <c r="BW76" s="49"/>
      <c r="BX76" s="49"/>
      <c r="BY76" s="49"/>
      <c r="BZ76" s="50"/>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8"/>
      <c r="BM77" s="49"/>
      <c r="BN77" s="49"/>
      <c r="BO77" s="49"/>
      <c r="BP77" s="49"/>
      <c r="BQ77" s="49"/>
      <c r="BR77" s="49"/>
      <c r="BS77" s="49"/>
      <c r="BT77" s="49"/>
      <c r="BU77" s="49"/>
      <c r="BV77" s="49"/>
      <c r="BW77" s="49"/>
      <c r="BX77" s="49"/>
      <c r="BY77" s="49"/>
      <c r="BZ77" s="50"/>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8"/>
      <c r="BM78" s="49"/>
      <c r="BN78" s="49"/>
      <c r="BO78" s="49"/>
      <c r="BP78" s="49"/>
      <c r="BQ78" s="49"/>
      <c r="BR78" s="49"/>
      <c r="BS78" s="49"/>
      <c r="BT78" s="49"/>
      <c r="BU78" s="49"/>
      <c r="BV78" s="49"/>
      <c r="BW78" s="49"/>
      <c r="BX78" s="49"/>
      <c r="BY78" s="49"/>
      <c r="BZ78" s="50"/>
    </row>
    <row r="79" spans="1:78" ht="13.5" customHeight="1" x14ac:dyDescent="0.2">
      <c r="A79" s="2"/>
      <c r="B79" s="16"/>
      <c r="C79" s="54" t="s">
        <v>38</v>
      </c>
      <c r="D79" s="54"/>
      <c r="E79" s="54"/>
      <c r="F79" s="54"/>
      <c r="G79" s="54"/>
      <c r="H79" s="54"/>
      <c r="I79" s="54"/>
      <c r="J79" s="54"/>
      <c r="K79" s="54"/>
      <c r="L79" s="54"/>
      <c r="M79" s="54"/>
      <c r="N79" s="54"/>
      <c r="O79" s="54"/>
      <c r="P79" s="54"/>
      <c r="Q79" s="54"/>
      <c r="R79" s="54"/>
      <c r="S79" s="54"/>
      <c r="T79" s="54"/>
      <c r="U79" s="19"/>
      <c r="V79" s="19"/>
      <c r="W79" s="54" t="s">
        <v>39</v>
      </c>
      <c r="X79" s="54"/>
      <c r="Y79" s="54"/>
      <c r="Z79" s="54"/>
      <c r="AA79" s="54"/>
      <c r="AB79" s="54"/>
      <c r="AC79" s="54"/>
      <c r="AD79" s="54"/>
      <c r="AE79" s="54"/>
      <c r="AF79" s="54"/>
      <c r="AG79" s="54"/>
      <c r="AH79" s="54"/>
      <c r="AI79" s="54"/>
      <c r="AJ79" s="54"/>
      <c r="AK79" s="54"/>
      <c r="AL79" s="54"/>
      <c r="AM79" s="54"/>
      <c r="AN79" s="54"/>
      <c r="AO79" s="19"/>
      <c r="AP79" s="19"/>
      <c r="AQ79" s="54" t="s">
        <v>40</v>
      </c>
      <c r="AR79" s="54"/>
      <c r="AS79" s="54"/>
      <c r="AT79" s="54"/>
      <c r="AU79" s="54"/>
      <c r="AV79" s="54"/>
      <c r="AW79" s="54"/>
      <c r="AX79" s="54"/>
      <c r="AY79" s="54"/>
      <c r="AZ79" s="54"/>
      <c r="BA79" s="54"/>
      <c r="BB79" s="54"/>
      <c r="BC79" s="54"/>
      <c r="BD79" s="54"/>
      <c r="BE79" s="54"/>
      <c r="BF79" s="54"/>
      <c r="BG79" s="54"/>
      <c r="BH79" s="54"/>
      <c r="BI79" s="17"/>
      <c r="BJ79" s="18"/>
      <c r="BK79" s="2"/>
      <c r="BL79" s="48"/>
      <c r="BM79" s="49"/>
      <c r="BN79" s="49"/>
      <c r="BO79" s="49"/>
      <c r="BP79" s="49"/>
      <c r="BQ79" s="49"/>
      <c r="BR79" s="49"/>
      <c r="BS79" s="49"/>
      <c r="BT79" s="49"/>
      <c r="BU79" s="49"/>
      <c r="BV79" s="49"/>
      <c r="BW79" s="49"/>
      <c r="BX79" s="49"/>
      <c r="BY79" s="49"/>
      <c r="BZ79" s="50"/>
    </row>
    <row r="80" spans="1:78" ht="13.5" customHeight="1" x14ac:dyDescent="0.2">
      <c r="A80" s="2"/>
      <c r="B80" s="16"/>
      <c r="C80" s="54"/>
      <c r="D80" s="54"/>
      <c r="E80" s="54"/>
      <c r="F80" s="54"/>
      <c r="G80" s="54"/>
      <c r="H80" s="54"/>
      <c r="I80" s="54"/>
      <c r="J80" s="54"/>
      <c r="K80" s="54"/>
      <c r="L80" s="54"/>
      <c r="M80" s="54"/>
      <c r="N80" s="54"/>
      <c r="O80" s="54"/>
      <c r="P80" s="54"/>
      <c r="Q80" s="54"/>
      <c r="R80" s="54"/>
      <c r="S80" s="54"/>
      <c r="T80" s="54"/>
      <c r="U80" s="19"/>
      <c r="V80" s="19"/>
      <c r="W80" s="54"/>
      <c r="X80" s="54"/>
      <c r="Y80" s="54"/>
      <c r="Z80" s="54"/>
      <c r="AA80" s="54"/>
      <c r="AB80" s="54"/>
      <c r="AC80" s="54"/>
      <c r="AD80" s="54"/>
      <c r="AE80" s="54"/>
      <c r="AF80" s="54"/>
      <c r="AG80" s="54"/>
      <c r="AH80" s="54"/>
      <c r="AI80" s="54"/>
      <c r="AJ80" s="54"/>
      <c r="AK80" s="54"/>
      <c r="AL80" s="54"/>
      <c r="AM80" s="54"/>
      <c r="AN80" s="54"/>
      <c r="AO80" s="19"/>
      <c r="AP80" s="19"/>
      <c r="AQ80" s="54"/>
      <c r="AR80" s="54"/>
      <c r="AS80" s="54"/>
      <c r="AT80" s="54"/>
      <c r="AU80" s="54"/>
      <c r="AV80" s="54"/>
      <c r="AW80" s="54"/>
      <c r="AX80" s="54"/>
      <c r="AY80" s="54"/>
      <c r="AZ80" s="54"/>
      <c r="BA80" s="54"/>
      <c r="BB80" s="54"/>
      <c r="BC80" s="54"/>
      <c r="BD80" s="54"/>
      <c r="BE80" s="54"/>
      <c r="BF80" s="54"/>
      <c r="BG80" s="54"/>
      <c r="BH80" s="54"/>
      <c r="BI80" s="17"/>
      <c r="BJ80" s="18"/>
      <c r="BK80" s="2"/>
      <c r="BL80" s="48"/>
      <c r="BM80" s="49"/>
      <c r="BN80" s="49"/>
      <c r="BO80" s="49"/>
      <c r="BP80" s="49"/>
      <c r="BQ80" s="49"/>
      <c r="BR80" s="49"/>
      <c r="BS80" s="49"/>
      <c r="BT80" s="49"/>
      <c r="BU80" s="49"/>
      <c r="BV80" s="49"/>
      <c r="BW80" s="49"/>
      <c r="BX80" s="49"/>
      <c r="BY80" s="49"/>
      <c r="BZ80" s="50"/>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8"/>
      <c r="BM81" s="49"/>
      <c r="BN81" s="49"/>
      <c r="BO81" s="49"/>
      <c r="BP81" s="49"/>
      <c r="BQ81" s="49"/>
      <c r="BR81" s="49"/>
      <c r="BS81" s="49"/>
      <c r="BT81" s="49"/>
      <c r="BU81" s="49"/>
      <c r="BV81" s="49"/>
      <c r="BW81" s="49"/>
      <c r="BX81" s="49"/>
      <c r="BY81" s="49"/>
      <c r="BZ81" s="50"/>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1"/>
      <c r="BM82" s="52"/>
      <c r="BN82" s="52"/>
      <c r="BO82" s="52"/>
      <c r="BP82" s="52"/>
      <c r="BQ82" s="52"/>
      <c r="BR82" s="52"/>
      <c r="BS82" s="52"/>
      <c r="BT82" s="52"/>
      <c r="BU82" s="52"/>
      <c r="BV82" s="52"/>
      <c r="BW82" s="52"/>
      <c r="BX82" s="52"/>
      <c r="BY82" s="52"/>
      <c r="BZ82" s="53"/>
    </row>
    <row r="83" spans="1:78" x14ac:dyDescent="0.2">
      <c r="C83" s="2" t="s">
        <v>41</v>
      </c>
    </row>
    <row r="84" spans="1:78" x14ac:dyDescent="0.2">
      <c r="C84" s="25" t="s">
        <v>42</v>
      </c>
    </row>
    <row r="85" spans="1:78" hidden="1" x14ac:dyDescent="0.2">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2">
      <c r="B86" s="26"/>
      <c r="C86" s="26"/>
      <c r="D86" s="26"/>
      <c r="E86" s="26" t="str">
        <f>データ!AI6</f>
        <v>【100.62】</v>
      </c>
      <c r="F86" s="26" t="str">
        <f>データ!AT6</f>
        <v>【134.74】</v>
      </c>
      <c r="G86" s="26" t="str">
        <f>データ!BE6</f>
        <v>【76.04】</v>
      </c>
      <c r="H86" s="26" t="str">
        <f>データ!BP6</f>
        <v>【920.42】</v>
      </c>
      <c r="I86" s="26" t="str">
        <f>データ!CA6</f>
        <v>【47.34】</v>
      </c>
      <c r="J86" s="26" t="str">
        <f>データ!CL6</f>
        <v>【360.30】</v>
      </c>
      <c r="K86" s="26" t="str">
        <f>データ!CW6</f>
        <v>【34.06】</v>
      </c>
      <c r="L86" s="26" t="str">
        <f>データ!DH6</f>
        <v>【79.14】</v>
      </c>
      <c r="M86" s="26" t="str">
        <f>データ!DS6</f>
        <v>【25.06】</v>
      </c>
      <c r="N86" s="26" t="str">
        <f>データ!ED6</f>
        <v>【0.00】</v>
      </c>
      <c r="O86" s="26" t="str">
        <f>データ!EO6</f>
        <v>【0.01】</v>
      </c>
    </row>
  </sheetData>
  <sheetProtection algorithmName="SHA-512" hashValue="RxDczVpRtUMUU+LNILt3AAXnZoQs+du+EQLS+OxaGWZKPNOM3q/fY1lY/tTAyo2VKDgK+ZkJ3m8PqXnNhX91zQ==" saltValue="CT0i6Ud8uFd3JABDQ7HUj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2" x14ac:dyDescent="0.2"/>
  <cols>
    <col min="2" max="144" width="11.88671875" customWidth="1"/>
  </cols>
  <sheetData>
    <row r="1" spans="1:148"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2">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2">
      <c r="A6" s="28" t="s">
        <v>107</v>
      </c>
      <c r="B6" s="33">
        <f>B7</f>
        <v>2017</v>
      </c>
      <c r="C6" s="33">
        <f t="shared" ref="C6:X6" si="3">C7</f>
        <v>403831</v>
      </c>
      <c r="D6" s="33">
        <f t="shared" si="3"/>
        <v>46</v>
      </c>
      <c r="E6" s="33">
        <f t="shared" si="3"/>
        <v>17</v>
      </c>
      <c r="F6" s="33">
        <f t="shared" si="3"/>
        <v>6</v>
      </c>
      <c r="G6" s="33">
        <f t="shared" si="3"/>
        <v>0</v>
      </c>
      <c r="H6" s="33" t="str">
        <f t="shared" si="3"/>
        <v>福岡県　岡垣町</v>
      </c>
      <c r="I6" s="33" t="str">
        <f t="shared" si="3"/>
        <v>法適用</v>
      </c>
      <c r="J6" s="33" t="str">
        <f t="shared" si="3"/>
        <v>下水道事業</v>
      </c>
      <c r="K6" s="33" t="str">
        <f t="shared" si="3"/>
        <v>漁業集落排水</v>
      </c>
      <c r="L6" s="33" t="str">
        <f t="shared" si="3"/>
        <v>H3</v>
      </c>
      <c r="M6" s="33" t="str">
        <f t="shared" si="3"/>
        <v>非設置</v>
      </c>
      <c r="N6" s="34" t="str">
        <f t="shared" si="3"/>
        <v>-</v>
      </c>
      <c r="O6" s="34">
        <f t="shared" si="3"/>
        <v>71.53</v>
      </c>
      <c r="P6" s="34">
        <f t="shared" si="3"/>
        <v>1.23</v>
      </c>
      <c r="Q6" s="34">
        <f t="shared" si="3"/>
        <v>100</v>
      </c>
      <c r="R6" s="34">
        <f t="shared" si="3"/>
        <v>3090</v>
      </c>
      <c r="S6" s="34">
        <f t="shared" si="3"/>
        <v>31973</v>
      </c>
      <c r="T6" s="34">
        <f t="shared" si="3"/>
        <v>48.64</v>
      </c>
      <c r="U6" s="34">
        <f t="shared" si="3"/>
        <v>657.34</v>
      </c>
      <c r="V6" s="34">
        <f t="shared" si="3"/>
        <v>393</v>
      </c>
      <c r="W6" s="34">
        <f t="shared" si="3"/>
        <v>0.21</v>
      </c>
      <c r="X6" s="34">
        <f t="shared" si="3"/>
        <v>1871.43</v>
      </c>
      <c r="Y6" s="35">
        <f>IF(Y7="",NA(),Y7)</f>
        <v>124.65</v>
      </c>
      <c r="Z6" s="35">
        <f t="shared" ref="Z6:AH6" si="4">IF(Z7="",NA(),Z7)</f>
        <v>118.95</v>
      </c>
      <c r="AA6" s="35">
        <f t="shared" si="4"/>
        <v>111.84</v>
      </c>
      <c r="AB6" s="35">
        <f t="shared" si="4"/>
        <v>128.35</v>
      </c>
      <c r="AC6" s="35">
        <f t="shared" si="4"/>
        <v>132.54</v>
      </c>
      <c r="AD6" s="35">
        <f t="shared" si="4"/>
        <v>94.68</v>
      </c>
      <c r="AE6" s="35">
        <f t="shared" si="4"/>
        <v>108.94</v>
      </c>
      <c r="AF6" s="35">
        <f t="shared" si="4"/>
        <v>105.08</v>
      </c>
      <c r="AG6" s="35">
        <f t="shared" si="4"/>
        <v>92.9</v>
      </c>
      <c r="AH6" s="35">
        <f t="shared" si="4"/>
        <v>96.14</v>
      </c>
      <c r="AI6" s="34" t="str">
        <f>IF(AI7="","",IF(AI7="-","【-】","【"&amp;SUBSTITUTE(TEXT(AI7,"#,##0.00"),"-","△")&amp;"】"))</f>
        <v>【100.62】</v>
      </c>
      <c r="AJ6" s="35">
        <f>IF(AJ7="",NA(),AJ7)</f>
        <v>316.58</v>
      </c>
      <c r="AK6" s="35">
        <f t="shared" ref="AK6:AS6" si="5">IF(AK7="",NA(),AK7)</f>
        <v>50.85</v>
      </c>
      <c r="AL6" s="35">
        <f t="shared" si="5"/>
        <v>22.67</v>
      </c>
      <c r="AM6" s="34">
        <f t="shared" si="5"/>
        <v>0</v>
      </c>
      <c r="AN6" s="34">
        <f t="shared" si="5"/>
        <v>0</v>
      </c>
      <c r="AO6" s="35">
        <f t="shared" si="5"/>
        <v>395.34</v>
      </c>
      <c r="AP6" s="35">
        <f t="shared" si="5"/>
        <v>119.41</v>
      </c>
      <c r="AQ6" s="35">
        <f t="shared" si="5"/>
        <v>6.29</v>
      </c>
      <c r="AR6" s="35">
        <f t="shared" si="5"/>
        <v>61.22</v>
      </c>
      <c r="AS6" s="35">
        <f t="shared" si="5"/>
        <v>89.78</v>
      </c>
      <c r="AT6" s="34" t="str">
        <f>IF(AT7="","",IF(AT7="-","【-】","【"&amp;SUBSTITUTE(TEXT(AT7,"#,##0.00"),"-","△")&amp;"】"))</f>
        <v>【134.74】</v>
      </c>
      <c r="AU6" s="35">
        <f>IF(AU7="",NA(),AU7)</f>
        <v>3052.15</v>
      </c>
      <c r="AV6" s="35">
        <f t="shared" ref="AV6:BD6" si="6">IF(AV7="",NA(),AV7)</f>
        <v>424.03</v>
      </c>
      <c r="AW6" s="35">
        <f t="shared" si="6"/>
        <v>412.82</v>
      </c>
      <c r="AX6" s="35">
        <f t="shared" si="6"/>
        <v>438.92</v>
      </c>
      <c r="AY6" s="35">
        <f t="shared" si="6"/>
        <v>513.28</v>
      </c>
      <c r="AZ6" s="35">
        <f t="shared" si="6"/>
        <v>914.26</v>
      </c>
      <c r="BA6" s="35">
        <f t="shared" si="6"/>
        <v>142.24</v>
      </c>
      <c r="BB6" s="35">
        <f t="shared" si="6"/>
        <v>116.32</v>
      </c>
      <c r="BC6" s="35">
        <f t="shared" si="6"/>
        <v>176.6</v>
      </c>
      <c r="BD6" s="35">
        <f t="shared" si="6"/>
        <v>213.39</v>
      </c>
      <c r="BE6" s="34" t="str">
        <f>IF(BE7="","",IF(BE7="-","【-】","【"&amp;SUBSTITUTE(TEXT(BE7,"#,##0.00"),"-","△")&amp;"】"))</f>
        <v>【76.04】</v>
      </c>
      <c r="BF6" s="35">
        <f>IF(BF7="",NA(),BF7)</f>
        <v>1009.55</v>
      </c>
      <c r="BG6" s="35">
        <f t="shared" ref="BG6:BO6" si="7">IF(BG7="",NA(),BG7)</f>
        <v>720.45</v>
      </c>
      <c r="BH6" s="35">
        <f t="shared" si="7"/>
        <v>648.73</v>
      </c>
      <c r="BI6" s="35">
        <f t="shared" si="7"/>
        <v>606.94000000000005</v>
      </c>
      <c r="BJ6" s="35">
        <f t="shared" si="7"/>
        <v>546.65</v>
      </c>
      <c r="BK6" s="35">
        <f t="shared" si="7"/>
        <v>1716.47</v>
      </c>
      <c r="BL6" s="35">
        <f t="shared" si="7"/>
        <v>1741.94</v>
      </c>
      <c r="BM6" s="35">
        <f t="shared" si="7"/>
        <v>1451.54</v>
      </c>
      <c r="BN6" s="35">
        <f t="shared" si="7"/>
        <v>1700.42</v>
      </c>
      <c r="BO6" s="35">
        <f t="shared" si="7"/>
        <v>1491.92</v>
      </c>
      <c r="BP6" s="34" t="str">
        <f>IF(BP7="","",IF(BP7="-","【-】","【"&amp;SUBSTITUTE(TEXT(BP7,"#,##0.00"),"-","△")&amp;"】"))</f>
        <v>【920.42】</v>
      </c>
      <c r="BQ6" s="35">
        <f>IF(BQ7="",NA(),BQ7)</f>
        <v>90.34</v>
      </c>
      <c r="BR6" s="35">
        <f t="shared" ref="BR6:BZ6" si="8">IF(BR7="",NA(),BR7)</f>
        <v>93.82</v>
      </c>
      <c r="BS6" s="35">
        <f t="shared" si="8"/>
        <v>95.49</v>
      </c>
      <c r="BT6" s="35">
        <f t="shared" si="8"/>
        <v>102.66</v>
      </c>
      <c r="BU6" s="35">
        <f t="shared" si="8"/>
        <v>100</v>
      </c>
      <c r="BV6" s="35">
        <f t="shared" si="8"/>
        <v>35.049999999999997</v>
      </c>
      <c r="BW6" s="35">
        <f t="shared" si="8"/>
        <v>33.86</v>
      </c>
      <c r="BX6" s="35">
        <f t="shared" si="8"/>
        <v>33.58</v>
      </c>
      <c r="BY6" s="35">
        <f t="shared" si="8"/>
        <v>34.51</v>
      </c>
      <c r="BZ6" s="35">
        <f t="shared" si="8"/>
        <v>46.77</v>
      </c>
      <c r="CA6" s="34" t="str">
        <f>IF(CA7="","",IF(CA7="-","【-】","【"&amp;SUBSTITUTE(TEXT(CA7,"#,##0.00"),"-","△")&amp;"】"))</f>
        <v>【47.34】</v>
      </c>
      <c r="CB6" s="35">
        <f>IF(CB7="",NA(),CB7)</f>
        <v>190.36</v>
      </c>
      <c r="CC6" s="35">
        <f t="shared" ref="CC6:CK6" si="9">IF(CC7="",NA(),CC7)</f>
        <v>185.59</v>
      </c>
      <c r="CD6" s="35">
        <f t="shared" si="9"/>
        <v>181.62</v>
      </c>
      <c r="CE6" s="35">
        <f t="shared" si="9"/>
        <v>169.66</v>
      </c>
      <c r="CF6" s="35">
        <f t="shared" si="9"/>
        <v>176.74</v>
      </c>
      <c r="CG6" s="35">
        <f t="shared" si="9"/>
        <v>463.38</v>
      </c>
      <c r="CH6" s="35">
        <f t="shared" si="9"/>
        <v>510.15</v>
      </c>
      <c r="CI6" s="35">
        <f t="shared" si="9"/>
        <v>514.39</v>
      </c>
      <c r="CJ6" s="35">
        <f t="shared" si="9"/>
        <v>476.11</v>
      </c>
      <c r="CK6" s="35">
        <f t="shared" si="9"/>
        <v>348.75</v>
      </c>
      <c r="CL6" s="34" t="str">
        <f>IF(CL7="","",IF(CL7="-","【-】","【"&amp;SUBSTITUTE(TEXT(CL7,"#,##0.00"),"-","△")&amp;"】"))</f>
        <v>【360.30】</v>
      </c>
      <c r="CM6" s="35" t="str">
        <f>IF(CM7="",NA(),CM7)</f>
        <v>-</v>
      </c>
      <c r="CN6" s="35" t="str">
        <f t="shared" ref="CN6:CV6" si="10">IF(CN7="",NA(),CN7)</f>
        <v>-</v>
      </c>
      <c r="CO6" s="35" t="str">
        <f t="shared" si="10"/>
        <v>-</v>
      </c>
      <c r="CP6" s="35" t="str">
        <f t="shared" si="10"/>
        <v>-</v>
      </c>
      <c r="CQ6" s="35" t="str">
        <f t="shared" si="10"/>
        <v>-</v>
      </c>
      <c r="CR6" s="35">
        <f t="shared" si="10"/>
        <v>31.37</v>
      </c>
      <c r="CS6" s="35">
        <f t="shared" si="10"/>
        <v>29.86</v>
      </c>
      <c r="CT6" s="35">
        <f t="shared" si="10"/>
        <v>29.28</v>
      </c>
      <c r="CU6" s="35">
        <f t="shared" si="10"/>
        <v>29.4</v>
      </c>
      <c r="CV6" s="35">
        <f t="shared" si="10"/>
        <v>29.8</v>
      </c>
      <c r="CW6" s="34" t="str">
        <f>IF(CW7="","",IF(CW7="-","【-】","【"&amp;SUBSTITUTE(TEXT(CW7,"#,##0.00"),"-","△")&amp;"】"))</f>
        <v>【34.06】</v>
      </c>
      <c r="CX6" s="35">
        <f>IF(CX7="",NA(),CX7)</f>
        <v>83.08</v>
      </c>
      <c r="CY6" s="35">
        <f t="shared" ref="CY6:DG6" si="11">IF(CY7="",NA(),CY7)</f>
        <v>83.59</v>
      </c>
      <c r="CZ6" s="35">
        <f t="shared" si="11"/>
        <v>84.01</v>
      </c>
      <c r="DA6" s="35">
        <f t="shared" si="11"/>
        <v>84.15</v>
      </c>
      <c r="DB6" s="35">
        <f t="shared" si="11"/>
        <v>84.48</v>
      </c>
      <c r="DC6" s="35">
        <f t="shared" si="11"/>
        <v>67.38</v>
      </c>
      <c r="DD6" s="35">
        <f t="shared" si="11"/>
        <v>65.95</v>
      </c>
      <c r="DE6" s="35">
        <f t="shared" si="11"/>
        <v>66.819999999999993</v>
      </c>
      <c r="DF6" s="35">
        <f t="shared" si="11"/>
        <v>63.77</v>
      </c>
      <c r="DG6" s="35">
        <f t="shared" si="11"/>
        <v>66.95</v>
      </c>
      <c r="DH6" s="34" t="str">
        <f>IF(DH7="","",IF(DH7="-","【-】","【"&amp;SUBSTITUTE(TEXT(DH7,"#,##0.00"),"-","△")&amp;"】"))</f>
        <v>【79.14】</v>
      </c>
      <c r="DI6" s="35">
        <f>IF(DI7="",NA(),DI7)</f>
        <v>10.96</v>
      </c>
      <c r="DJ6" s="35">
        <f t="shared" ref="DJ6:DR6" si="12">IF(DJ7="",NA(),DJ7)</f>
        <v>26.34</v>
      </c>
      <c r="DK6" s="35">
        <f t="shared" si="12"/>
        <v>28.36</v>
      </c>
      <c r="DL6" s="35">
        <f t="shared" si="12"/>
        <v>30.34</v>
      </c>
      <c r="DM6" s="35">
        <f t="shared" si="12"/>
        <v>32.25</v>
      </c>
      <c r="DN6" s="35">
        <f t="shared" si="12"/>
        <v>6.54</v>
      </c>
      <c r="DO6" s="35">
        <f t="shared" si="12"/>
        <v>10.48</v>
      </c>
      <c r="DP6" s="35">
        <f t="shared" si="12"/>
        <v>7.92</v>
      </c>
      <c r="DQ6" s="35">
        <f t="shared" si="12"/>
        <v>8.77</v>
      </c>
      <c r="DR6" s="35">
        <f t="shared" si="12"/>
        <v>11.16</v>
      </c>
      <c r="DS6" s="34" t="str">
        <f>IF(DS7="","",IF(DS7="-","【-】","【"&amp;SUBSTITUTE(TEXT(DS7,"#,##0.00"),"-","△")&amp;"】"))</f>
        <v>【25.06】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0.25</v>
      </c>
      <c r="EK6" s="35">
        <f t="shared" si="14"/>
        <v>0.31</v>
      </c>
      <c r="EL6" s="35">
        <f t="shared" si="14"/>
        <v>0.1</v>
      </c>
      <c r="EM6" s="34">
        <f t="shared" si="14"/>
        <v>0</v>
      </c>
      <c r="EN6" s="34">
        <f t="shared" si="14"/>
        <v>0</v>
      </c>
      <c r="EO6" s="34" t="str">
        <f>IF(EO7="","",IF(EO7="-","【-】","【"&amp;SUBSTITUTE(TEXT(EO7,"#,##0.00"),"-","△")&amp;"】"))</f>
        <v>【0.01】</v>
      </c>
    </row>
    <row r="7" spans="1:148" s="36" customFormat="1" x14ac:dyDescent="0.2">
      <c r="A7" s="28"/>
      <c r="B7" s="37">
        <v>2017</v>
      </c>
      <c r="C7" s="37">
        <v>403831</v>
      </c>
      <c r="D7" s="37">
        <v>46</v>
      </c>
      <c r="E7" s="37">
        <v>17</v>
      </c>
      <c r="F7" s="37">
        <v>6</v>
      </c>
      <c r="G7" s="37">
        <v>0</v>
      </c>
      <c r="H7" s="37" t="s">
        <v>108</v>
      </c>
      <c r="I7" s="37" t="s">
        <v>109</v>
      </c>
      <c r="J7" s="37" t="s">
        <v>110</v>
      </c>
      <c r="K7" s="37" t="s">
        <v>111</v>
      </c>
      <c r="L7" s="37" t="s">
        <v>112</v>
      </c>
      <c r="M7" s="37" t="s">
        <v>113</v>
      </c>
      <c r="N7" s="38" t="s">
        <v>114</v>
      </c>
      <c r="O7" s="38">
        <v>71.53</v>
      </c>
      <c r="P7" s="38">
        <v>1.23</v>
      </c>
      <c r="Q7" s="38">
        <v>100</v>
      </c>
      <c r="R7" s="38">
        <v>3090</v>
      </c>
      <c r="S7" s="38">
        <v>31973</v>
      </c>
      <c r="T7" s="38">
        <v>48.64</v>
      </c>
      <c r="U7" s="38">
        <v>657.34</v>
      </c>
      <c r="V7" s="38">
        <v>393</v>
      </c>
      <c r="W7" s="38">
        <v>0.21</v>
      </c>
      <c r="X7" s="38">
        <v>1871.43</v>
      </c>
      <c r="Y7" s="38">
        <v>124.65</v>
      </c>
      <c r="Z7" s="38">
        <v>118.95</v>
      </c>
      <c r="AA7" s="38">
        <v>111.84</v>
      </c>
      <c r="AB7" s="38">
        <v>128.35</v>
      </c>
      <c r="AC7" s="38">
        <v>132.54</v>
      </c>
      <c r="AD7" s="38">
        <v>94.68</v>
      </c>
      <c r="AE7" s="38">
        <v>108.94</v>
      </c>
      <c r="AF7" s="38">
        <v>105.08</v>
      </c>
      <c r="AG7" s="38">
        <v>92.9</v>
      </c>
      <c r="AH7" s="38">
        <v>96.14</v>
      </c>
      <c r="AI7" s="38">
        <v>100.62</v>
      </c>
      <c r="AJ7" s="38">
        <v>316.58</v>
      </c>
      <c r="AK7" s="38">
        <v>50.85</v>
      </c>
      <c r="AL7" s="38">
        <v>22.67</v>
      </c>
      <c r="AM7" s="38">
        <v>0</v>
      </c>
      <c r="AN7" s="38">
        <v>0</v>
      </c>
      <c r="AO7" s="38">
        <v>395.34</v>
      </c>
      <c r="AP7" s="38">
        <v>119.41</v>
      </c>
      <c r="AQ7" s="38">
        <v>6.29</v>
      </c>
      <c r="AR7" s="38">
        <v>61.22</v>
      </c>
      <c r="AS7" s="38">
        <v>89.78</v>
      </c>
      <c r="AT7" s="38">
        <v>134.74</v>
      </c>
      <c r="AU7" s="38">
        <v>3052.15</v>
      </c>
      <c r="AV7" s="38">
        <v>424.03</v>
      </c>
      <c r="AW7" s="38">
        <v>412.82</v>
      </c>
      <c r="AX7" s="38">
        <v>438.92</v>
      </c>
      <c r="AY7" s="38">
        <v>513.28</v>
      </c>
      <c r="AZ7" s="38">
        <v>914.26</v>
      </c>
      <c r="BA7" s="38">
        <v>142.24</v>
      </c>
      <c r="BB7" s="38">
        <v>116.32</v>
      </c>
      <c r="BC7" s="38">
        <v>176.6</v>
      </c>
      <c r="BD7" s="38">
        <v>213.39</v>
      </c>
      <c r="BE7" s="38">
        <v>76.040000000000006</v>
      </c>
      <c r="BF7" s="38">
        <v>1009.55</v>
      </c>
      <c r="BG7" s="38">
        <v>720.45</v>
      </c>
      <c r="BH7" s="38">
        <v>648.73</v>
      </c>
      <c r="BI7" s="38">
        <v>606.94000000000005</v>
      </c>
      <c r="BJ7" s="38">
        <v>546.65</v>
      </c>
      <c r="BK7" s="38">
        <v>1716.47</v>
      </c>
      <c r="BL7" s="38">
        <v>1741.94</v>
      </c>
      <c r="BM7" s="38">
        <v>1451.54</v>
      </c>
      <c r="BN7" s="38">
        <v>1700.42</v>
      </c>
      <c r="BO7" s="38">
        <v>1491.92</v>
      </c>
      <c r="BP7" s="38">
        <v>920.42</v>
      </c>
      <c r="BQ7" s="38">
        <v>90.34</v>
      </c>
      <c r="BR7" s="38">
        <v>93.82</v>
      </c>
      <c r="BS7" s="38">
        <v>95.49</v>
      </c>
      <c r="BT7" s="38">
        <v>102.66</v>
      </c>
      <c r="BU7" s="38">
        <v>100</v>
      </c>
      <c r="BV7" s="38">
        <v>35.049999999999997</v>
      </c>
      <c r="BW7" s="38">
        <v>33.86</v>
      </c>
      <c r="BX7" s="38">
        <v>33.58</v>
      </c>
      <c r="BY7" s="38">
        <v>34.51</v>
      </c>
      <c r="BZ7" s="38">
        <v>46.77</v>
      </c>
      <c r="CA7" s="38">
        <v>47.34</v>
      </c>
      <c r="CB7" s="38">
        <v>190.36</v>
      </c>
      <c r="CC7" s="38">
        <v>185.59</v>
      </c>
      <c r="CD7" s="38">
        <v>181.62</v>
      </c>
      <c r="CE7" s="38">
        <v>169.66</v>
      </c>
      <c r="CF7" s="38">
        <v>176.74</v>
      </c>
      <c r="CG7" s="38">
        <v>463.38</v>
      </c>
      <c r="CH7" s="38">
        <v>510.15</v>
      </c>
      <c r="CI7" s="38">
        <v>514.39</v>
      </c>
      <c r="CJ7" s="38">
        <v>476.11</v>
      </c>
      <c r="CK7" s="38">
        <v>348.75</v>
      </c>
      <c r="CL7" s="38">
        <v>360.3</v>
      </c>
      <c r="CM7" s="38" t="s">
        <v>114</v>
      </c>
      <c r="CN7" s="38" t="s">
        <v>114</v>
      </c>
      <c r="CO7" s="38" t="s">
        <v>114</v>
      </c>
      <c r="CP7" s="38" t="s">
        <v>114</v>
      </c>
      <c r="CQ7" s="38" t="s">
        <v>114</v>
      </c>
      <c r="CR7" s="38">
        <v>31.37</v>
      </c>
      <c r="CS7" s="38">
        <v>29.86</v>
      </c>
      <c r="CT7" s="38">
        <v>29.28</v>
      </c>
      <c r="CU7" s="38">
        <v>29.4</v>
      </c>
      <c r="CV7" s="38">
        <v>29.8</v>
      </c>
      <c r="CW7" s="38">
        <v>34.06</v>
      </c>
      <c r="CX7" s="38">
        <v>83.08</v>
      </c>
      <c r="CY7" s="38">
        <v>83.59</v>
      </c>
      <c r="CZ7" s="38">
        <v>84.01</v>
      </c>
      <c r="DA7" s="38">
        <v>84.15</v>
      </c>
      <c r="DB7" s="38">
        <v>84.48</v>
      </c>
      <c r="DC7" s="38">
        <v>67.38</v>
      </c>
      <c r="DD7" s="38">
        <v>65.95</v>
      </c>
      <c r="DE7" s="38">
        <v>66.819999999999993</v>
      </c>
      <c r="DF7" s="38">
        <v>63.77</v>
      </c>
      <c r="DG7" s="38">
        <v>66.95</v>
      </c>
      <c r="DH7" s="38">
        <v>79.14</v>
      </c>
      <c r="DI7" s="38">
        <v>10.96</v>
      </c>
      <c r="DJ7" s="38">
        <v>26.34</v>
      </c>
      <c r="DK7" s="38">
        <v>28.36</v>
      </c>
      <c r="DL7" s="38">
        <v>30.34</v>
      </c>
      <c r="DM7" s="38">
        <v>32.25</v>
      </c>
      <c r="DN7" s="38">
        <v>6.54</v>
      </c>
      <c r="DO7" s="38">
        <v>10.48</v>
      </c>
      <c r="DP7" s="38">
        <v>7.92</v>
      </c>
      <c r="DQ7" s="38">
        <v>8.77</v>
      </c>
      <c r="DR7" s="38">
        <v>11.16</v>
      </c>
      <c r="DS7" s="38">
        <v>25.06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0.25</v>
      </c>
      <c r="EK7" s="38">
        <v>0.31</v>
      </c>
      <c r="EL7" s="38">
        <v>0.1</v>
      </c>
      <c r="EM7" s="38">
        <v>0</v>
      </c>
      <c r="EN7" s="38">
        <v>0</v>
      </c>
      <c r="EO7" s="38">
        <v>0.01</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2018-12-03T08:56:35Z</dcterms:created>
  <dcterms:modified xsi:type="dcterms:W3CDTF">2019-01-22T06:06:19Z</dcterms:modified>
  <cp:category/>
</cp:coreProperties>
</file>