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72.16.90.130\総務課共有フォルダ$\10_財政係\10 財政庶務\令和6年度\02 調査照会\R7.3.14財政状況資料集\"/>
    </mc:Choice>
  </mc:AlternateContent>
  <xr:revisionPtr revIDLastSave="0" documentId="13_ncr:1_{C54112AA-4AC4-45BD-9238-BD00912CF851}" xr6:coauthVersionLast="36" xr6:coauthVersionMax="36" xr10:uidLastSave="{00000000-0000-0000-0000-000000000000}"/>
  <bookViews>
    <workbookView xWindow="0" yWindow="0" windowWidth="28800" windowHeight="141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C35" i="10"/>
  <c r="CO34" i="10"/>
  <c r="CO35" i="10" s="1"/>
  <c r="BE34" i="10"/>
  <c r="U34" i="10"/>
  <c r="C34" i="10"/>
  <c r="AM34" i="10" l="1"/>
  <c r="AM35" i="10" s="1"/>
  <c r="U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alcChain>
</file>

<file path=xl/sharedStrings.xml><?xml version="1.0" encoding="utf-8"?>
<sst xmlns="http://schemas.openxmlformats.org/spreadsheetml/2006/main" count="1125" uniqueCount="566">
  <si>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</si>
  <si>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</si>
  <si>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</si>
  <si>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</si>
  <si>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</si>
  <si>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</si>
  <si>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</si>
  <si>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</si>
  <si>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</si>
  <si>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</si>
  <si>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</si>
  <si>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</si>
  <si>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</si>
  <si>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</si>
  <si>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</si>
  <si>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</si>
  <si>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</si>
  <si>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</si>
  <si>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</si>
  <si>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</si>
  <si>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</si>
  <si>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</si>
  <si>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</si>
  <si>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</si>
  <si>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</si>
  <si>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</si>
  <si>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</si>
  <si>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</si>
  <si>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</si>
  <si>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</si>
  <si>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</si>
  <si>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</si>
  <si>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</si>
  <si>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</si>
  <si>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</si>
  <si>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</si>
  <si>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</si>
  <si>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</si>
  <si>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</si>
  <si>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</si>
  <si>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</si>
  <si>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</si>
  <si>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</si>
  <si>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</si>
  <si>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</si>
  <si>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</si>
  <si>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</si>
  <si>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</si>
  <si>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</si>
  <si>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</si>
  <si>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</si>
  <si>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</si>
  <si>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</si>
  <si>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</si>
  <si>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</si>
  <si>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</si>
  <si>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</si>
  <si>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</si>
  <si>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</si>
  <si>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</si>
  <si>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</si>
  <si>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</si>
  <si>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</si>
  <si>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</si>
  <si>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</si>
  <si>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</si>
  <si>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</si>
  <si>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</si>
  <si>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</si>
  <si>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</si>
  <si>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</si>
  <si>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</si>
  <si>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</si>
  <si>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</si>
  <si>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</si>
  <si>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</si>
  <si>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</si>
  <si>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</si>
  <si>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</si>
  <si>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</si>
  <si>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</si>
  <si>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</si>
  <si>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</si>
  <si>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</si>
  <si>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</si>
  <si>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</si>
  <si>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</si>
  <si>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</si>
  <si>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</si>
  <si>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</si>
  <si>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</si>
  <si>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</si>
  <si>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</si>
  <si>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</si>
  <si>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岡垣町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</si>
  <si>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</si>
  <si>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</si>
  <si>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</si>
  <si>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</si>
  <si>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</si>
  <si>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</si>
  <si>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</si>
  <si>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</si>
  <si>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</si>
  <si>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</si>
  <si>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</si>
  <si>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</si>
  <si>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</si>
  <si>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</si>
  <si>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</si>
  <si>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</si>
  <si>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</si>
  <si>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</si>
  <si>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</si>
  <si>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</si>
  <si>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</si>
  <si>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</si>
  <si>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</si>
  <si>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</si>
  <si>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</si>
  <si>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</si>
  <si>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</si>
  <si>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</si>
  <si>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</si>
  <si>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</si>
  <si>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</si>
  <si>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</si>
  <si>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</si>
  <si>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</si>
  <si>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</si>
  <si>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</si>
  <si>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</si>
  <si>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</si>
  <si>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</si>
  <si>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</si>
  <si>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</si>
  <si>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</si>
  <si>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</si>
  <si>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</si>
  <si>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</si>
  <si>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</si>
  <si>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</si>
  <si>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</si>
  <si>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</si>
  <si>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</si>
  <si>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</si>
  <si>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</si>
  <si>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</si>
  <si>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</si>
  <si>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</si>
  <si>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</si>
  <si>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</si>
  <si>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</si>
  <si>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</si>
  <si>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</si>
  <si>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</si>
  <si>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</si>
  <si>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</si>
  <si>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</si>
  <si>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</si>
  <si>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</si>
  <si>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</si>
  <si>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</si>
  <si>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</si>
  <si>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</si>
  <si>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</si>
  <si>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</si>
  <si>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</si>
  <si>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</si>
  <si>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</si>
  <si>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</si>
  <si>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</si>
  <si>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</si>
  <si>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</si>
  <si>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</si>
  <si>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</si>
  <si>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</si>
  <si>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</si>
  <si>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</si>
  <si>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</si>
  <si>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</si>
  <si>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</si>
  <si>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</si>
  <si>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</si>
  <si>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</si>
  <si>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</si>
  <si>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</si>
  <si>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</si>
  <si>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</si>
  <si>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</si>
  <si>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</si>
  <si>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</si>
  <si>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</si>
  <si>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</si>
  <si>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</si>
  <si>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</si>
  <si>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</si>
  <si>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</si>
  <si>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</si>
  <si>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</si>
  <si>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</si>
  <si>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</si>
  <si>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福岡県岡垣町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</si>
  <si>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</si>
  <si>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</si>
  <si>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</si>
  <si>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</si>
  <si>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</si>
  <si>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</si>
  <si>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</si>
  <si>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</si>
  <si>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</si>
  <si>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</si>
  <si>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</si>
  <si>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</si>
  <si>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</si>
  <si>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</si>
  <si>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</si>
  <si>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</si>
  <si>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</si>
  <si>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</si>
  <si>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</si>
  <si>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</si>
  <si>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</si>
  <si>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</si>
  <si>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</si>
  <si>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</si>
  <si>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</si>
  <si>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</si>
  <si>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</si>
  <si>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</si>
  <si>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</si>
  <si>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</si>
  <si>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</si>
  <si>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</si>
  <si>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</si>
  <si>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</si>
  <si>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</si>
  <si>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</si>
  <si>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</si>
  <si>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</si>
  <si>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</si>
  <si>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</si>
  <si>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</si>
  <si>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</si>
  <si>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</si>
  <si>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</si>
  <si>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</si>
  <si>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</si>
  <si>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</si>
  <si>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</si>
  <si>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</si>
  <si>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</si>
  <si>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</si>
  <si>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</si>
  <si>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</si>
  <si>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</si>
  <si>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</si>
  <si>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</si>
  <si>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</si>
  <si>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</si>
  <si>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</si>
  <si>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</si>
  <si>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</si>
  <si>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</si>
  <si>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</si>
  <si>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</si>
  <si>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</si>
  <si>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</si>
  <si>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</si>
  <si>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</si>
  <si>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</si>
  <si>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</si>
  <si>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</si>
  <si>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</si>
  <si>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</si>
  <si>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</si>
  <si>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</si>
  <si>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</si>
  <si>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</si>
  <si>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</si>
  <si>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</si>
  <si>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</si>
  <si>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</si>
  <si>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</si>
  <si>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</si>
  <si>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</si>
  <si>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</si>
  <si>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</si>
  <si>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</si>
  <si>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</si>
  <si>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</si>
  <si>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</si>
  <si>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</si>
  <si>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</si>
  <si>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</si>
  <si>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</si>
  <si>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</si>
  <si>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</si>
  <si>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</si>
  <si>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</si>
  <si>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</si>
  <si>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</si>
  <si>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</si>
  <si>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</si>
  <si>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</si>
  <si>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</si>
  <si>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</si>
  <si>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</si>
  <si>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</si>
  <si>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</si>
  <si>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</si>
  <si>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</si>
  <si>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</si>
  <si>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</si>
  <si>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</si>
  <si>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</si>
  <si>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</si>
  <si>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</si>
  <si>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</si>
  <si>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</si>
  <si>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</si>
  <si>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</si>
  <si>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</si>
  <si>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</si>
  <si>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</si>
  <si>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</si>
  <si>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</si>
  <si>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</si>
  <si>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</si>
  <si>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</si>
  <si>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</si>
  <si>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</si>
  <si>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</si>
  <si>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</si>
  <si>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</si>
  <si>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</si>
  <si>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</si>
  <si>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</si>
  <si>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</si>
  <si>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</si>
  <si>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</si>
  <si>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</si>
  <si>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</si>
  <si>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</si>
  <si>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</si>
  <si>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</si>
  <si>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</si>
  <si>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</si>
  <si>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</si>
  <si>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</si>
  <si>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</si>
  <si>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</si>
  <si>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福岡県岡垣町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</si>
  <si>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</si>
  <si>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</si>
  <si>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</si>
  <si>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</si>
  <si>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</si>
  <si>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</si>
  <si>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</si>
  <si>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</si>
  <si>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</si>
  <si>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</si>
  <si>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</si>
  <si>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</si>
  <si>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</si>
  <si>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</si>
  <si>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</si>
  <si>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</si>
  <si>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</si>
  <si>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</si>
  <si>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</si>
  <si>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</si>
  <si>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</si>
  <si>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</si>
  <si>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</si>
  <si>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</si>
  <si>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</si>
  <si>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</si>
  <si>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</si>
  <si>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</si>
  <si>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</si>
  <si>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</si>
  <si>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</si>
  <si>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</si>
  <si>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</si>
  <si>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</si>
  <si>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</si>
  <si>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</si>
  <si>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</si>
  <si>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</si>
  <si>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</si>
  <si>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</si>
  <si>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</si>
  <si>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</si>
  <si>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</si>
  <si>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</si>
  <si>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</si>
  <si>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</si>
  <si>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</si>
  <si>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</si>
  <si>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</si>
  <si>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</si>
  <si>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</si>
  <si>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</si>
  <si>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</si>
  <si>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</si>
  <si>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</si>
  <si>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</si>
  <si>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</si>
  <si>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</si>
  <si>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</si>
  <si>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</si>
  <si>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</si>
  <si>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</si>
  <si>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</si>
  <si>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</si>
  <si>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</si>
  <si>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</si>
  <si>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</si>
  <si>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</si>
  <si>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</si>
  <si>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</si>
  <si>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</si>
  <si>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</si>
  <si>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</si>
  <si>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</si>
  <si>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</si>
  <si>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</si>
  <si>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</si>
  <si>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</si>
  <si>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</si>
  <si>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</si>
  <si>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</si>
  <si>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</si>
  <si>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</si>
  <si>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</si>
  <si>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</si>
  <si>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</si>
  <si>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</si>
  <si>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</si>
  <si>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</si>
  <si>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岡垣町下水道事業会計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</si>
  <si>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</si>
  <si>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</si>
  <si>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岡垣町水道事業会計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</si>
  <si>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</si>
  <si>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</si>
  <si>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</si>
  <si>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</si>
  <si>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</si>
  <si>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</si>
  <si>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</si>
  <si>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</si>
  <si>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</si>
  <si>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</si>
  <si>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</si>
  <si>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</si>
  <si>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</si>
  <si>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</si>
  <si>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</si>
  <si>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</si>
  <si>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</si>
  <si>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</si>
  <si>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</si>
  <si>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</si>
  <si>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</si>
  <si>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</si>
  <si>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</si>
  <si>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</si>
  <si>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</si>
  <si>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</si>
  <si>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</si>
  <si>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</si>
  <si>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</si>
  <si>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</si>
  <si>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</si>
  <si>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</si>
  <si>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</si>
  <si>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</si>
  <si>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</si>
  <si>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</si>
  <si>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</si>
  <si>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</si>
  <si>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</si>
  <si>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</si>
  <si>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</si>
  <si>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</si>
  <si>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</si>
  <si>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</si>
  <si>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</si>
  <si>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</si>
  <si>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</si>
  <si>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</si>
  <si>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</si>
  <si>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</si>
  <si>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</si>
  <si>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</si>
  <si>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</si>
  <si>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</si>
  <si>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</si>
  <si>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</si>
  <si>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</si>
  <si>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</si>
  <si>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</si>
  <si>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</si>
  <si>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</si>
  <si>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</si>
  <si>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</si>
  <si>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</si>
  <si>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</si>
  <si>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</si>
  <si>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</si>
  <si>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</si>
  <si>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</si>
  <si>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</si>
  <si>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</si>
  <si>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</si>
  <si>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</si>
  <si>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</si>
  <si>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</si>
  <si>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</si>
  <si>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</si>
  <si>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</si>
  <si>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</si>
  <si>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</si>
  <si>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</si>
  <si>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</si>
  <si>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0.19</t>
  </si>
  <si>
    <t>▲ 1.53</t>
  </si>
  <si>
    <t>一般会計</t>
  </si>
  <si>
    <t>下水道事業会計</t>
  </si>
  <si>
    <t>水道事業会計</t>
  </si>
  <si>
    <t>国民健康保険事業特別会計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</si>
  <si>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</si>
  <si>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</si>
  <si>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</si>
  <si>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</si>
  <si>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</si>
  <si>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</si>
  <si>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</si>
  <si>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</si>
  <si>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まちづくり整備基金</t>
    <rPh sb="5" eb="7">
      <t>セイビ</t>
    </rPh>
    <rPh sb="7" eb="9">
      <t>キキン</t>
    </rPh>
    <phoneticPr fontId="5"/>
  </si>
  <si>
    <t>おかがき応援寄附基金</t>
    <rPh sb="4" eb="6">
      <t>オウエン</t>
    </rPh>
    <rPh sb="6" eb="8">
      <t>キフ</t>
    </rPh>
    <rPh sb="8" eb="10">
      <t>キキン</t>
    </rPh>
    <phoneticPr fontId="5"/>
  </si>
  <si>
    <t>福祉基金</t>
    <rPh sb="0" eb="2">
      <t>フクシ</t>
    </rPh>
    <rPh sb="2" eb="4">
      <t>キキン</t>
    </rPh>
    <phoneticPr fontId="5"/>
  </si>
  <si>
    <t>公共下水道設置準備基金</t>
  </si>
  <si>
    <t>職員退職準備基金</t>
    <rPh sb="0" eb="2">
      <t>ショクイン</t>
    </rPh>
    <rPh sb="2" eb="4">
      <t>タイショク</t>
    </rPh>
    <rPh sb="4" eb="6">
      <t>ジュンビ</t>
    </rPh>
    <rPh sb="6" eb="8">
      <t>キキン</t>
    </rPh>
    <phoneticPr fontId="5"/>
  </si>
  <si>
    <t>福岡県市町村消防団員等公務災害補償組合</t>
  </si>
  <si>
    <t>福岡県自治会館管理組合</t>
  </si>
  <si>
    <t>遠賀・中間地域広域行政事務組合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</si>
  <si>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</si>
  <si>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</si>
  <si>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福岡県介護保険広域連合（一般会計）</t>
    <rPh sb="12" eb="16">
      <t>イッパンカイケイ</t>
    </rPh>
    <phoneticPr fontId="1"/>
  </si>
  <si>
    <t>福岡県介護保険広域連合（介護保険事業特別会計）</t>
    <rPh sb="12" eb="14">
      <t>カイゴ</t>
    </rPh>
    <rPh sb="14" eb="16">
      <t>ホケン</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</si>
  <si>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</si>
  <si>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</si>
  <si>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t>
    <phoneticPr fontId="2"/>
  </si>
  <si>
    <t>-</t>
    <phoneticPr fontId="2"/>
  </si>
  <si>
    <t>-</t>
    <phoneticPr fontId="2"/>
  </si>
  <si>
    <t>-</t>
    <phoneticPr fontId="2"/>
  </si>
  <si>
    <t>岡垣町土地開発公社</t>
    <rPh sb="0" eb="3">
      <t>オカガキマチ</t>
    </rPh>
    <rPh sb="3" eb="9">
      <t>トチカイハツコウシャ</t>
    </rPh>
    <phoneticPr fontId="10"/>
  </si>
  <si>
    <t>岡垣町サンリーアイ文化スポーツ振興財団</t>
    <rPh sb="0" eb="3">
      <t>オカガキマチ</t>
    </rPh>
    <rPh sb="9" eb="11">
      <t>ブンカ</t>
    </rPh>
    <rPh sb="15" eb="17">
      <t>シンコウ</t>
    </rPh>
    <rPh sb="17" eb="18">
      <t>ザイ</t>
    </rPh>
    <rPh sb="18" eb="19">
      <t>ダン</t>
    </rPh>
    <phoneticPr fontId="10"/>
  </si>
  <si>
    <t>-</t>
    <phoneticPr fontId="10"/>
  </si>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</sst>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006-4D5F-A809-1570C2C1EA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36425</c:v>
                </c:pt>
                <c:pt idx="1">
                  <c:v>31241</c:v>
                </c:pt>
                <c:pt idx="2">
                  <c:v>24615</c:v>
                </c:pt>
                <c:pt idx="3">
                  <c:v>22302</c:v>
                </c:pt>
                <c:pt idx="4">
                  <c:v>32541</c:v>
                </c:pt>
              </c:numCache>
            </c:numRef>
          </c:val>
          <c:smooth val="0"/>
          <c:extLst>
            <c:ext xmlns:c16="http://schemas.microsoft.com/office/drawing/2014/chart" uri="{C3380CC4-5D6E-409C-BE32-E72D297353CC}">
              <c16:uniqueId val="{00000001-0006-4D5F-A809-1570C2C1EA27}"/>
            </c:ext>
          </c:extLst>
        </c:ser>
        <c:dLbls>
          <c:showLegendKey val="0"/>
          <c:showVal val="0"/>
          <c:showCatName val="0"/>
          <c:showSerName val="0"/>
          <c:showPercent val="0"/>
          <c:showBubbleSize val="0"/>
        </c:dLbls>
        <c:marker val="1"/>
        <c:smooth val="0"/>
        <c:axId val="528001432"/>
        <c:axId val="527992024"/>
      </c:lineChart>
      <c:catAx>
        <c:axId val="528001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7992024"/>
        <c:crosses val="autoZero"/>
        <c:auto val="1"/>
        <c:lblAlgn val="ctr"/>
        <c:lblOffset val="100"/>
        <c:tickLblSkip val="1"/>
        <c:tickMarkSkip val="1"/>
        <c:noMultiLvlLbl val="0"/>
      </c:catAx>
      <c:valAx>
        <c:axId val="5279920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28001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4.9000000000000004</c:v>
                </c:pt>
                <c:pt idx="1">
                  <c:v>6.97</c:v>
                </c:pt>
                <c:pt idx="2">
                  <c:v>9.76</c:v>
                </c:pt>
                <c:pt idx="3">
                  <c:v>9.68</c:v>
                </c:pt>
                <c:pt idx="4">
                  <c:v>7.81</c:v>
                </c:pt>
              </c:numCache>
            </c:numRef>
          </c:val>
          <c:extLst>
            <c:ext xmlns:c16="http://schemas.microsoft.com/office/drawing/2014/chart" uri="{C3380CC4-5D6E-409C-BE32-E72D297353CC}">
              <c16:uniqueId val="{00000000-BF92-4BA1-89AA-B532957AF4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27.13</c:v>
                </c:pt>
                <c:pt idx="1">
                  <c:v>26.18</c:v>
                </c:pt>
                <c:pt idx="2">
                  <c:v>24.67</c:v>
                </c:pt>
                <c:pt idx="3">
                  <c:v>25.11</c:v>
                </c:pt>
                <c:pt idx="4">
                  <c:v>24.66</c:v>
                </c:pt>
              </c:numCache>
            </c:numRef>
          </c:val>
          <c:extLst>
            <c:ext xmlns:c16="http://schemas.microsoft.com/office/drawing/2014/chart" uri="{C3380CC4-5D6E-409C-BE32-E72D297353CC}">
              <c16:uniqueId val="{00000001-BF92-4BA1-89AA-B532957AF4EB}"/>
            </c:ext>
          </c:extLst>
        </c:ser>
        <c:dLbls>
          <c:showLegendKey val="0"/>
          <c:showVal val="0"/>
          <c:showCatName val="0"/>
          <c:showSerName val="0"/>
          <c:showPercent val="0"/>
          <c:showBubbleSize val="0"/>
        </c:dLbls>
        <c:gapWidth val="250"/>
        <c:overlap val="100"/>
        <c:axId val="527992416"/>
        <c:axId val="528000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0.42</c:v>
                </c:pt>
                <c:pt idx="1">
                  <c:v>2.29</c:v>
                </c:pt>
                <c:pt idx="2">
                  <c:v>3.23</c:v>
                </c:pt>
                <c:pt idx="3">
                  <c:v>-0.19</c:v>
                </c:pt>
                <c:pt idx="4">
                  <c:v>-1.53</c:v>
                </c:pt>
              </c:numCache>
            </c:numRef>
          </c:val>
          <c:smooth val="0"/>
          <c:extLst>
            <c:ext xmlns:c16="http://schemas.microsoft.com/office/drawing/2014/chart" uri="{C3380CC4-5D6E-409C-BE32-E72D297353CC}">
              <c16:uniqueId val="{00000002-BF92-4BA1-89AA-B532957AF4EB}"/>
            </c:ext>
          </c:extLst>
        </c:ser>
        <c:dLbls>
          <c:showLegendKey val="0"/>
          <c:showVal val="0"/>
          <c:showCatName val="0"/>
          <c:showSerName val="0"/>
          <c:showPercent val="0"/>
          <c:showBubbleSize val="0"/>
        </c:dLbls>
        <c:marker val="1"/>
        <c:smooth val="0"/>
        <c:axId val="527992416"/>
        <c:axId val="528000256"/>
      </c:lineChart>
      <c:catAx>
        <c:axId val="527992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8000256"/>
        <c:crosses val="autoZero"/>
        <c:auto val="1"/>
        <c:lblAlgn val="ctr"/>
        <c:lblOffset val="100"/>
        <c:tickLblSkip val="1"/>
        <c:tickMarkSkip val="1"/>
        <c:noMultiLvlLbl val="0"/>
      </c:catAx>
      <c:valAx>
        <c:axId val="528000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992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46-484C-A23F-512DE8F6DA3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46-484C-A23F-512DE8F6DA3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46-484C-A23F-512DE8F6DA3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D46-484C-A23F-512DE8F6DA3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D46-484C-A23F-512DE8F6DA3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0.25</c:v>
                </c:pt>
                <c:pt idx="2">
                  <c:v>#N/A</c:v>
                </c:pt>
                <c:pt idx="3">
                  <c:v>0.28000000000000003</c:v>
                </c:pt>
                <c:pt idx="4">
                  <c:v>#N/A</c:v>
                </c:pt>
                <c:pt idx="5">
                  <c:v>0.28000000000000003</c:v>
                </c:pt>
                <c:pt idx="6">
                  <c:v>#N/A</c:v>
                </c:pt>
                <c:pt idx="7">
                  <c:v>0.34</c:v>
                </c:pt>
                <c:pt idx="8">
                  <c:v>#N/A</c:v>
                </c:pt>
                <c:pt idx="9">
                  <c:v>0.37</c:v>
                </c:pt>
              </c:numCache>
            </c:numRef>
          </c:val>
          <c:extLst>
            <c:ext xmlns:c16="http://schemas.microsoft.com/office/drawing/2014/chart" uri="{C3380CC4-5D6E-409C-BE32-E72D297353CC}">
              <c16:uniqueId val="{00000005-1D46-484C-A23F-512DE8F6DA3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0.33</c:v>
                </c:pt>
                <c:pt idx="2">
                  <c:v>#N/A</c:v>
                </c:pt>
                <c:pt idx="3">
                  <c:v>2.42</c:v>
                </c:pt>
                <c:pt idx="4">
                  <c:v>#N/A</c:v>
                </c:pt>
                <c:pt idx="5">
                  <c:v>3.86</c:v>
                </c:pt>
                <c:pt idx="6">
                  <c:v>#N/A</c:v>
                </c:pt>
                <c:pt idx="7">
                  <c:v>4.93</c:v>
                </c:pt>
                <c:pt idx="8">
                  <c:v>#N/A</c:v>
                </c:pt>
                <c:pt idx="9">
                  <c:v>3.3</c:v>
                </c:pt>
              </c:numCache>
            </c:numRef>
          </c:val>
          <c:extLst>
            <c:ext xmlns:c16="http://schemas.microsoft.com/office/drawing/2014/chart" uri="{C3380CC4-5D6E-409C-BE32-E72D297353CC}">
              <c16:uniqueId val="{00000006-1D46-484C-A23F-512DE8F6DA3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6.76</c:v>
                </c:pt>
                <c:pt idx="2">
                  <c:v>#N/A</c:v>
                </c:pt>
                <c:pt idx="3">
                  <c:v>7.16</c:v>
                </c:pt>
                <c:pt idx="4">
                  <c:v>#N/A</c:v>
                </c:pt>
                <c:pt idx="5">
                  <c:v>7.14</c:v>
                </c:pt>
                <c:pt idx="6">
                  <c:v>#N/A</c:v>
                </c:pt>
                <c:pt idx="7">
                  <c:v>5.86</c:v>
                </c:pt>
                <c:pt idx="8">
                  <c:v>#N/A</c:v>
                </c:pt>
                <c:pt idx="9">
                  <c:v>5.01</c:v>
                </c:pt>
              </c:numCache>
            </c:numRef>
          </c:val>
          <c:extLst>
            <c:ext xmlns:c16="http://schemas.microsoft.com/office/drawing/2014/chart" uri="{C3380CC4-5D6E-409C-BE32-E72D297353CC}">
              <c16:uniqueId val="{00000007-1D46-484C-A23F-512DE8F6DA3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5.35</c:v>
                </c:pt>
                <c:pt idx="2">
                  <c:v>#N/A</c:v>
                </c:pt>
                <c:pt idx="3">
                  <c:v>6.14</c:v>
                </c:pt>
                <c:pt idx="4">
                  <c:v>#N/A</c:v>
                </c:pt>
                <c:pt idx="5">
                  <c:v>6.74</c:v>
                </c:pt>
                <c:pt idx="6">
                  <c:v>#N/A</c:v>
                </c:pt>
                <c:pt idx="7">
                  <c:v>6.53</c:v>
                </c:pt>
                <c:pt idx="8">
                  <c:v>#N/A</c:v>
                </c:pt>
                <c:pt idx="9">
                  <c:v>5.86</c:v>
                </c:pt>
              </c:numCache>
            </c:numRef>
          </c:val>
          <c:extLst>
            <c:ext xmlns:c16="http://schemas.microsoft.com/office/drawing/2014/chart" uri="{C3380CC4-5D6E-409C-BE32-E72D297353CC}">
              <c16:uniqueId val="{00000008-1D46-484C-A23F-512DE8F6DA3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c:v>
                </c:pt>
                <c:pt idx="2">
                  <c:v>#N/A</c:v>
                </c:pt>
                <c:pt idx="3">
                  <c:v>6.96</c:v>
                </c:pt>
                <c:pt idx="4">
                  <c:v>#N/A</c:v>
                </c:pt>
                <c:pt idx="5">
                  <c:v>9.75</c:v>
                </c:pt>
                <c:pt idx="6">
                  <c:v>#N/A</c:v>
                </c:pt>
                <c:pt idx="7">
                  <c:v>9.68</c:v>
                </c:pt>
                <c:pt idx="8">
                  <c:v>#N/A</c:v>
                </c:pt>
                <c:pt idx="9">
                  <c:v>7.81</c:v>
                </c:pt>
              </c:numCache>
            </c:numRef>
          </c:val>
          <c:extLst>
            <c:ext xmlns:c16="http://schemas.microsoft.com/office/drawing/2014/chart" uri="{C3380CC4-5D6E-409C-BE32-E72D297353CC}">
              <c16:uniqueId val="{00000009-1D46-484C-A23F-512DE8F6DA3B}"/>
            </c:ext>
          </c:extLst>
        </c:ser>
        <c:dLbls>
          <c:showLegendKey val="0"/>
          <c:showVal val="0"/>
          <c:showCatName val="0"/>
          <c:showSerName val="0"/>
          <c:showPercent val="0"/>
          <c:showBubbleSize val="0"/>
        </c:dLbls>
        <c:gapWidth val="150"/>
        <c:overlap val="100"/>
        <c:axId val="527999864"/>
        <c:axId val="527996336"/>
      </c:barChart>
      <c:catAx>
        <c:axId val="52799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7996336"/>
        <c:crosses val="autoZero"/>
        <c:auto val="1"/>
        <c:lblAlgn val="ctr"/>
        <c:lblOffset val="100"/>
        <c:tickLblSkip val="1"/>
        <c:tickMarkSkip val="1"/>
        <c:noMultiLvlLbl val="0"/>
      </c:catAx>
      <c:valAx>
        <c:axId val="52799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999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750</c:v>
                </c:pt>
                <c:pt idx="5">
                  <c:v>740</c:v>
                </c:pt>
                <c:pt idx="8">
                  <c:v>740</c:v>
                </c:pt>
                <c:pt idx="11">
                  <c:v>749</c:v>
                </c:pt>
                <c:pt idx="14">
                  <c:v>745</c:v>
                </c:pt>
              </c:numCache>
            </c:numRef>
          </c:val>
          <c:extLst>
            <c:ext xmlns:c16="http://schemas.microsoft.com/office/drawing/2014/chart" uri="{C3380CC4-5D6E-409C-BE32-E72D297353CC}">
              <c16:uniqueId val="{00000000-16FF-474E-B4C9-4F64D4F71B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FF-474E-B4C9-4F64D4F71B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6FF-474E-B4C9-4F64D4F71B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96</c:v>
                </c:pt>
                <c:pt idx="3">
                  <c:v>97</c:v>
                </c:pt>
                <c:pt idx="6">
                  <c:v>83</c:v>
                </c:pt>
                <c:pt idx="9">
                  <c:v>54</c:v>
                </c:pt>
                <c:pt idx="12">
                  <c:v>51</c:v>
                </c:pt>
              </c:numCache>
            </c:numRef>
          </c:val>
          <c:extLst>
            <c:ext xmlns:c16="http://schemas.microsoft.com/office/drawing/2014/chart" uri="{C3380CC4-5D6E-409C-BE32-E72D297353CC}">
              <c16:uniqueId val="{00000003-16FF-474E-B4C9-4F64D4F71B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254</c:v>
                </c:pt>
                <c:pt idx="3">
                  <c:v>190</c:v>
                </c:pt>
                <c:pt idx="6">
                  <c:v>136</c:v>
                </c:pt>
                <c:pt idx="9">
                  <c:v>94</c:v>
                </c:pt>
                <c:pt idx="12">
                  <c:v>104</c:v>
                </c:pt>
              </c:numCache>
            </c:numRef>
          </c:val>
          <c:extLst>
            <c:ext xmlns:c16="http://schemas.microsoft.com/office/drawing/2014/chart" uri="{C3380CC4-5D6E-409C-BE32-E72D297353CC}">
              <c16:uniqueId val="{00000004-16FF-474E-B4C9-4F64D4F71B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FF-474E-B4C9-4F64D4F71B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FF-474E-B4C9-4F64D4F71B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675</c:v>
                </c:pt>
                <c:pt idx="3">
                  <c:v>725</c:v>
                </c:pt>
                <c:pt idx="6">
                  <c:v>771</c:v>
                </c:pt>
                <c:pt idx="9">
                  <c:v>815</c:v>
                </c:pt>
                <c:pt idx="12">
                  <c:v>838</c:v>
                </c:pt>
              </c:numCache>
            </c:numRef>
          </c:val>
          <c:extLst>
            <c:ext xmlns:c16="http://schemas.microsoft.com/office/drawing/2014/chart" uri="{C3380CC4-5D6E-409C-BE32-E72D297353CC}">
              <c16:uniqueId val="{00000007-16FF-474E-B4C9-4F64D4F71BEA}"/>
            </c:ext>
          </c:extLst>
        </c:ser>
        <c:dLbls>
          <c:showLegendKey val="0"/>
          <c:showVal val="0"/>
          <c:showCatName val="0"/>
          <c:showSerName val="0"/>
          <c:showPercent val="0"/>
          <c:showBubbleSize val="0"/>
        </c:dLbls>
        <c:gapWidth val="100"/>
        <c:overlap val="100"/>
        <c:axId val="527996728"/>
        <c:axId val="527992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275</c:v>
                </c:pt>
                <c:pt idx="2">
                  <c:v>#N/A</c:v>
                </c:pt>
                <c:pt idx="3">
                  <c:v>#N/A</c:v>
                </c:pt>
                <c:pt idx="4">
                  <c:v>272</c:v>
                </c:pt>
                <c:pt idx="5">
                  <c:v>#N/A</c:v>
                </c:pt>
                <c:pt idx="6">
                  <c:v>#N/A</c:v>
                </c:pt>
                <c:pt idx="7">
                  <c:v>250</c:v>
                </c:pt>
                <c:pt idx="8">
                  <c:v>#N/A</c:v>
                </c:pt>
                <c:pt idx="9">
                  <c:v>#N/A</c:v>
                </c:pt>
                <c:pt idx="10">
                  <c:v>214</c:v>
                </c:pt>
                <c:pt idx="11">
                  <c:v>#N/A</c:v>
                </c:pt>
                <c:pt idx="12">
                  <c:v>#N/A</c:v>
                </c:pt>
                <c:pt idx="13">
                  <c:v>248</c:v>
                </c:pt>
                <c:pt idx="14">
                  <c:v>#N/A</c:v>
                </c:pt>
              </c:numCache>
            </c:numRef>
          </c:val>
          <c:smooth val="0"/>
          <c:extLst>
            <c:ext xmlns:c16="http://schemas.microsoft.com/office/drawing/2014/chart" uri="{C3380CC4-5D6E-409C-BE32-E72D297353CC}">
              <c16:uniqueId val="{00000008-16FF-474E-B4C9-4F64D4F71BEA}"/>
            </c:ext>
          </c:extLst>
        </c:ser>
        <c:dLbls>
          <c:showLegendKey val="0"/>
          <c:showVal val="0"/>
          <c:showCatName val="0"/>
          <c:showSerName val="0"/>
          <c:showPercent val="0"/>
          <c:showBubbleSize val="0"/>
        </c:dLbls>
        <c:marker val="1"/>
        <c:smooth val="0"/>
        <c:axId val="527996728"/>
        <c:axId val="527992808"/>
      </c:lineChart>
      <c:catAx>
        <c:axId val="52799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7992808"/>
        <c:crosses val="autoZero"/>
        <c:auto val="1"/>
        <c:lblAlgn val="ctr"/>
        <c:lblOffset val="100"/>
        <c:tickLblSkip val="1"/>
        <c:tickMarkSkip val="1"/>
        <c:noMultiLvlLbl val="0"/>
      </c:catAx>
      <c:valAx>
        <c:axId val="527992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799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9330</c:v>
                </c:pt>
                <c:pt idx="5">
                  <c:v>9240</c:v>
                </c:pt>
                <c:pt idx="8">
                  <c:v>9064</c:v>
                </c:pt>
                <c:pt idx="11">
                  <c:v>8603</c:v>
                </c:pt>
                <c:pt idx="14">
                  <c:v>8208</c:v>
                </c:pt>
              </c:numCache>
            </c:numRef>
          </c:val>
          <c:extLst>
            <c:ext xmlns:c16="http://schemas.microsoft.com/office/drawing/2014/chart" uri="{C3380CC4-5D6E-409C-BE32-E72D297353CC}">
              <c16:uniqueId val="{00000000-A797-4FBE-93EE-AE483381914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164</c:v>
                </c:pt>
                <c:pt idx="5">
                  <c:v>291</c:v>
                </c:pt>
                <c:pt idx="8">
                  <c:v>283</c:v>
                </c:pt>
                <c:pt idx="11">
                  <c:v>270</c:v>
                </c:pt>
                <c:pt idx="14">
                  <c:v>258</c:v>
                </c:pt>
              </c:numCache>
            </c:numRef>
          </c:val>
          <c:extLst>
            <c:ext xmlns:c16="http://schemas.microsoft.com/office/drawing/2014/chart" uri="{C3380CC4-5D6E-409C-BE32-E72D297353CC}">
              <c16:uniqueId val="{00000001-A797-4FBE-93EE-AE483381914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4012</c:v>
                </c:pt>
                <c:pt idx="5">
                  <c:v>4048</c:v>
                </c:pt>
                <c:pt idx="8">
                  <c:v>4778</c:v>
                </c:pt>
                <c:pt idx="11">
                  <c:v>5208</c:v>
                </c:pt>
                <c:pt idx="14">
                  <c:v>5571</c:v>
                </c:pt>
              </c:numCache>
            </c:numRef>
          </c:val>
          <c:extLst>
            <c:ext xmlns:c16="http://schemas.microsoft.com/office/drawing/2014/chart" uri="{C3380CC4-5D6E-409C-BE32-E72D297353CC}">
              <c16:uniqueId val="{00000002-A797-4FBE-93EE-AE483381914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797-4FBE-93EE-AE483381914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797-4FBE-93EE-AE483381914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797-4FBE-93EE-AE483381914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1035</c:v>
                </c:pt>
                <c:pt idx="3">
                  <c:v>1027</c:v>
                </c:pt>
                <c:pt idx="6">
                  <c:v>1014</c:v>
                </c:pt>
                <c:pt idx="9">
                  <c:v>1060</c:v>
                </c:pt>
                <c:pt idx="12">
                  <c:v>1089</c:v>
                </c:pt>
              </c:numCache>
            </c:numRef>
          </c:val>
          <c:extLst>
            <c:ext xmlns:c16="http://schemas.microsoft.com/office/drawing/2014/chart" uri="{C3380CC4-5D6E-409C-BE32-E72D297353CC}">
              <c16:uniqueId val="{00000006-A797-4FBE-93EE-AE483381914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516</c:v>
                </c:pt>
                <c:pt idx="3">
                  <c:v>472</c:v>
                </c:pt>
                <c:pt idx="6">
                  <c:v>424</c:v>
                </c:pt>
                <c:pt idx="9">
                  <c:v>390</c:v>
                </c:pt>
                <c:pt idx="12">
                  <c:v>351</c:v>
                </c:pt>
              </c:numCache>
            </c:numRef>
          </c:val>
          <c:extLst>
            <c:ext xmlns:c16="http://schemas.microsoft.com/office/drawing/2014/chart" uri="{C3380CC4-5D6E-409C-BE32-E72D297353CC}">
              <c16:uniqueId val="{00000007-A797-4FBE-93EE-AE483381914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2818</c:v>
                </c:pt>
                <c:pt idx="3">
                  <c:v>2577</c:v>
                </c:pt>
                <c:pt idx="6">
                  <c:v>2122</c:v>
                </c:pt>
                <c:pt idx="9">
                  <c:v>1528</c:v>
                </c:pt>
                <c:pt idx="12">
                  <c:v>1135</c:v>
                </c:pt>
              </c:numCache>
            </c:numRef>
          </c:val>
          <c:extLst>
            <c:ext xmlns:c16="http://schemas.microsoft.com/office/drawing/2014/chart" uri="{C3380CC4-5D6E-409C-BE32-E72D297353CC}">
              <c16:uniqueId val="{00000008-A797-4FBE-93EE-AE483381914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797-4FBE-93EE-AE483381914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8260</c:v>
                </c:pt>
                <c:pt idx="3">
                  <c:v>8306</c:v>
                </c:pt>
                <c:pt idx="6">
                  <c:v>8291</c:v>
                </c:pt>
                <c:pt idx="9">
                  <c:v>7826</c:v>
                </c:pt>
                <c:pt idx="12">
                  <c:v>7536</c:v>
                </c:pt>
              </c:numCache>
            </c:numRef>
          </c:val>
          <c:extLst>
            <c:ext xmlns:c16="http://schemas.microsoft.com/office/drawing/2014/chart" uri="{C3380CC4-5D6E-409C-BE32-E72D297353CC}">
              <c16:uniqueId val="{0000000A-A797-4FBE-93EE-AE483381914A}"/>
            </c:ext>
          </c:extLst>
        </c:ser>
        <c:dLbls>
          <c:showLegendKey val="0"/>
          <c:showVal val="0"/>
          <c:showCatName val="0"/>
          <c:showSerName val="0"/>
          <c:showPercent val="0"/>
          <c:showBubbleSize val="0"/>
        </c:dLbls>
        <c:gapWidth val="100"/>
        <c:overlap val="100"/>
        <c:axId val="528001040"/>
        <c:axId val="5279971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797-4FBE-93EE-AE483381914A}"/>
            </c:ext>
          </c:extLst>
        </c:ser>
        <c:dLbls>
          <c:showLegendKey val="0"/>
          <c:showVal val="0"/>
          <c:showCatName val="0"/>
          <c:showSerName val="0"/>
          <c:showPercent val="0"/>
          <c:showBubbleSize val="0"/>
        </c:dLbls>
        <c:marker val="1"/>
        <c:smooth val="0"/>
        <c:axId val="528001040"/>
        <c:axId val="527997120"/>
      </c:lineChart>
      <c:catAx>
        <c:axId val="52800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7997120"/>
        <c:crosses val="autoZero"/>
        <c:auto val="1"/>
        <c:lblAlgn val="ctr"/>
        <c:lblOffset val="100"/>
        <c:tickLblSkip val="1"/>
        <c:tickMarkSkip val="1"/>
        <c:noMultiLvlLbl val="0"/>
      </c:catAx>
      <c:valAx>
        <c:axId val="52799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800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1695</c:v>
                </c:pt>
                <c:pt idx="1">
                  <c:v>1697</c:v>
                </c:pt>
                <c:pt idx="2">
                  <c:v>1705</c:v>
                </c:pt>
              </c:numCache>
            </c:numRef>
          </c:val>
          <c:extLst>
            <c:ext xmlns:c16="http://schemas.microsoft.com/office/drawing/2014/chart" uri="{C3380CC4-5D6E-409C-BE32-E72D297353CC}">
              <c16:uniqueId val="{00000000-B59B-4DD2-A05A-F409BB22D0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632</c:v>
                </c:pt>
                <c:pt idx="1">
                  <c:v>627</c:v>
                </c:pt>
                <c:pt idx="2">
                  <c:v>653</c:v>
                </c:pt>
              </c:numCache>
            </c:numRef>
          </c:val>
          <c:extLst>
            <c:ext xmlns:c16="http://schemas.microsoft.com/office/drawing/2014/chart" uri="{C3380CC4-5D6E-409C-BE32-E72D297353CC}">
              <c16:uniqueId val="{00000001-B59B-4DD2-A05A-F409BB22D0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2333</c:v>
                </c:pt>
                <c:pt idx="1">
                  <c:v>2762</c:v>
                </c:pt>
                <c:pt idx="2">
                  <c:v>3092</c:v>
                </c:pt>
              </c:numCache>
            </c:numRef>
          </c:val>
          <c:extLst>
            <c:ext xmlns:c16="http://schemas.microsoft.com/office/drawing/2014/chart" uri="{C3380CC4-5D6E-409C-BE32-E72D297353CC}">
              <c16:uniqueId val="{00000002-B59B-4DD2-A05A-F409BB22D007}"/>
            </c:ext>
          </c:extLst>
        </c:ser>
        <c:dLbls>
          <c:showLegendKey val="0"/>
          <c:showVal val="0"/>
          <c:showCatName val="0"/>
          <c:showSerName val="0"/>
          <c:showPercent val="0"/>
          <c:showBubbleSize val="0"/>
        </c:dLbls>
        <c:gapWidth val="120"/>
        <c:overlap val="100"/>
        <c:axId val="527997512"/>
        <c:axId val="528002216"/>
      </c:barChart>
      <c:catAx>
        <c:axId val="527997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8002216"/>
        <c:crosses val="autoZero"/>
        <c:auto val="1"/>
        <c:lblAlgn val="ctr"/>
        <c:lblOffset val="100"/>
        <c:tickLblSkip val="1"/>
        <c:tickMarkSkip val="1"/>
        <c:noMultiLvlLbl val="0"/>
      </c:catAx>
      <c:valAx>
        <c:axId val="5280022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7997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31,552
31,299
48.64
13,317,878
12,738,129
540,388
6,916,196
7,536,303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で、類似団体平均を下回っており、減少傾向となっている。これは、基準財政需要額が年々増加しているところ、基準財政収入額が微増又は減少となっているためである。その要因としては、町内に中心となる産業が少なく財政基盤が弱いことに加え、全国平均を上回る高齢化率（</a:t>
          </a:r>
          <a:r>
            <a:rPr kumimoji="1" lang="en-US" altLang="ja-JP" sz="1300">
              <a:latin typeface="ＭＳ Ｐゴシック" panose="020B0600070205080204" pitchFamily="50" charset="-128"/>
              <a:ea typeface="ＭＳ Ｐゴシック" panose="020B0600070205080204" pitchFamily="50" charset="-128"/>
            </a:rPr>
            <a:t>33.48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R5.10.1</a:t>
          </a:r>
          <a:r>
            <a:rPr kumimoji="1" lang="ja-JP" altLang="en-US" sz="1300">
              <a:latin typeface="ＭＳ Ｐゴシック" panose="020B0600070205080204" pitchFamily="50" charset="-128"/>
              <a:ea typeface="ＭＳ Ｐゴシック" panose="020B0600070205080204" pitchFamily="50" charset="-128"/>
            </a:rPr>
            <a:t>）等があげられる。</a:t>
          </a:r>
        </a:p>
        <a:p>
          <a:r>
            <a:rPr kumimoji="1" lang="ja-JP" altLang="en-US" sz="1300">
              <a:latin typeface="ＭＳ Ｐゴシック" panose="020B0600070205080204" pitchFamily="50" charset="-128"/>
              <a:ea typeface="ＭＳ Ｐゴシック" panose="020B0600070205080204" pitchFamily="50" charset="-128"/>
            </a:rPr>
            <a:t>　今後も継続して、企業誘致や定住人口増加に向けたまちづくりを行い、町税をはじめとする自主財源の収入増加を図り財政基盤を強化する。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108655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％となった。これは、扶助費及び補助費等の経常経費の増加が町税等の経常一般財源の増加の影響を上回ったことが要因である。</a:t>
          </a:r>
        </a:p>
        <a:p>
          <a:r>
            <a:rPr kumimoji="1" lang="ja-JP" altLang="en-US" sz="1300">
              <a:latin typeface="ＭＳ Ｐゴシック" panose="020B0600070205080204" pitchFamily="50" charset="-128"/>
              <a:ea typeface="ＭＳ Ｐゴシック" panose="020B0600070205080204" pitchFamily="50" charset="-128"/>
            </a:rPr>
            <a:t>　継続的に事業の成果を検証し、事務事業のスリム化の取組みを進め、経常経費の削減及び町税等の歳入経常一般財源の確保に努める。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96203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9152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63</xdr:row>
      <xdr:rowOff>90170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6576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62</xdr:row>
      <xdr:rowOff>8255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6576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63</xdr:row>
      <xdr:rowOff>108268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38155"/>
          <a:ext cx="889000" cy="27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45403</xdr:rowOff>
    </xdr:from>
    <xdr:to>
      <xdr:col>23</xdr:col>
      <xdr:colOff>184150</xdr:colOff>
      <xdr:row>63</xdr:row>
      <xdr:rowOff>147003</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17480</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18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142892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69232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人当たり人件費・物件費等の決算額は類似団体平均を大きく下回っている。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これは、これまで行財政改革などにより人件費を低く抑えつつ運営を行ってきたことが要因と考えられるが、近年は増加傾向にある。デジタル技術や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等の活用を進め、より効率的な行政運営に努める。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41046</xdr:rowOff>
    </xdr:from>
    <xdr:to>
      <xdr:col>23</xdr:col>
      <xdr:colOff>133350</xdr:colOff>
      <xdr:row>81</xdr:row>
      <xdr:rowOff>41109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28496"/>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23378</xdr:rowOff>
    </xdr:from>
    <xdr:to>
      <xdr:col>19</xdr:col>
      <xdr:colOff>133350</xdr:colOff>
      <xdr:row>81</xdr:row>
      <xdr:rowOff>41109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10828"/>
          <a:ext cx="889000" cy="1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151626</xdr:rowOff>
    </xdr:from>
    <xdr:to>
      <xdr:col>15</xdr:col>
      <xdr:colOff>82550</xdr:colOff>
      <xdr:row>81</xdr:row>
      <xdr:rowOff>23378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867626"/>
          <a:ext cx="889000" cy="4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104973</xdr:rowOff>
    </xdr:from>
    <xdr:to>
      <xdr:col>11</xdr:col>
      <xdr:colOff>31750</xdr:colOff>
      <xdr:row>80</xdr:row>
      <xdr:rowOff>151626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20973"/>
          <a:ext cx="8890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161696</xdr:rowOff>
    </xdr:from>
    <xdr:to>
      <xdr:col>23</xdr:col>
      <xdr:colOff>184150</xdr:colOff>
      <xdr:row>81</xdr:row>
      <xdr:rowOff>91846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87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82973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79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161759</xdr:rowOff>
    </xdr:from>
    <xdr:to>
      <xdr:col>19</xdr:col>
      <xdr:colOff>184150</xdr:colOff>
      <xdr:row>81</xdr:row>
      <xdr:rowOff>91909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87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102086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64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144028</xdr:rowOff>
    </xdr:from>
    <xdr:to>
      <xdr:col>15</xdr:col>
      <xdr:colOff>133350</xdr:colOff>
      <xdr:row>81</xdr:row>
      <xdr:rowOff>74178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86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84355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100826</xdr:rowOff>
    </xdr:from>
    <xdr:to>
      <xdr:col>11</xdr:col>
      <xdr:colOff>82550</xdr:colOff>
      <xdr:row>81</xdr:row>
      <xdr:rowOff>30976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41153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58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54173</xdr:rowOff>
    </xdr:from>
    <xdr:to>
      <xdr:col>7</xdr:col>
      <xdr:colOff>31750</xdr:colOff>
      <xdr:row>80</xdr:row>
      <xdr:rowOff>155773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77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165950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3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となっており、類似団体平均を上回っている。しかし、職員数や人件費は類似団体よりも低く抑えられており、ラスパイレス指数は国の給与水準を下回っているため、今後も同水準を保てるよう努める。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141816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731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87</xdr:row>
      <xdr:rowOff>50800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731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6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168628</xdr:rowOff>
    </xdr:from>
    <xdr:to>
      <xdr:col>68</xdr:col>
      <xdr:colOff>152400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13328"/>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63093</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117828</xdr:rowOff>
    </xdr:from>
    <xdr:to>
      <xdr:col>64</xdr:col>
      <xdr:colOff>152400</xdr:colOff>
      <xdr:row>87</xdr:row>
      <xdr:rowOff>47978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32755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人当たり職員数は、前年度から</a:t>
          </a:r>
          <a:r>
            <a:rPr kumimoji="1" lang="en-US" altLang="ja-JP" sz="1300">
              <a:latin typeface="ＭＳ Ｐゴシック" panose="020B0600070205080204" pitchFamily="50" charset="-128"/>
              <a:ea typeface="ＭＳ Ｐゴシック" panose="020B0600070205080204" pitchFamily="50" charset="-128"/>
            </a:rPr>
            <a:t>0.27</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5.32</a:t>
          </a:r>
          <a:r>
            <a:rPr kumimoji="1" lang="ja-JP" altLang="en-US" sz="1300">
              <a:latin typeface="ＭＳ Ｐゴシック" panose="020B0600070205080204" pitchFamily="50" charset="-128"/>
              <a:ea typeface="ＭＳ Ｐゴシック" panose="020B0600070205080204" pitchFamily="50" charset="-128"/>
            </a:rPr>
            <a:t>人となったが、類似団体と比較して大きく下回っている。</a:t>
          </a:r>
        </a:p>
        <a:p>
          <a:r>
            <a:rPr kumimoji="1" lang="ja-JP" altLang="en-US" sz="1300">
              <a:latin typeface="ＭＳ Ｐゴシック" panose="020B0600070205080204" pitchFamily="50" charset="-128"/>
              <a:ea typeface="ＭＳ Ｐゴシック" panose="020B0600070205080204" pitchFamily="50" charset="-128"/>
            </a:rPr>
            <a:t>　これは、これまで行財政改革などにより人件費を低く抑えつつ運営を行ってきたことが要因と考えられるが、近年は人口減少と業務量の増加が続いている。デジタル技術や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等の活用により業務の効率化を図り、適正な人員の配置に努める。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170090</xdr:rowOff>
    </xdr:from>
    <xdr:to>
      <xdr:col>81</xdr:col>
      <xdr:colOff>44450</xdr:colOff>
      <xdr:row>59</xdr:row>
      <xdr:rowOff>45176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14190"/>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166642</xdr:rowOff>
    </xdr:from>
    <xdr:to>
      <xdr:col>77</xdr:col>
      <xdr:colOff>44450</xdr:colOff>
      <xdr:row>58</xdr:row>
      <xdr:rowOff>170090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1074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164919</xdr:rowOff>
    </xdr:from>
    <xdr:to>
      <xdr:col>72</xdr:col>
      <xdr:colOff>203200</xdr:colOff>
      <xdr:row>58</xdr:row>
      <xdr:rowOff>166642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0901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158024</xdr:rowOff>
    </xdr:from>
    <xdr:to>
      <xdr:col>68</xdr:col>
      <xdr:colOff>152400</xdr:colOff>
      <xdr:row>58</xdr:row>
      <xdr:rowOff>164919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0212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165826</xdr:rowOff>
    </xdr:from>
    <xdr:to>
      <xdr:col>81</xdr:col>
      <xdr:colOff>95250</xdr:colOff>
      <xdr:row>59</xdr:row>
      <xdr:rowOff>95976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10903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119290</xdr:rowOff>
    </xdr:from>
    <xdr:to>
      <xdr:col>77</xdr:col>
      <xdr:colOff>95250</xdr:colOff>
      <xdr:row>59</xdr:row>
      <xdr:rowOff>49440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06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59617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83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115842</xdr:rowOff>
    </xdr:from>
    <xdr:to>
      <xdr:col>73</xdr:col>
      <xdr:colOff>44450</xdr:colOff>
      <xdr:row>59</xdr:row>
      <xdr:rowOff>45992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0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56169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8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114119</xdr:rowOff>
    </xdr:from>
    <xdr:to>
      <xdr:col>68</xdr:col>
      <xdr:colOff>203200</xdr:colOff>
      <xdr:row>59</xdr:row>
      <xdr:rowOff>44269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54446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107224</xdr:rowOff>
    </xdr:from>
    <xdr:to>
      <xdr:col>64</xdr:col>
      <xdr:colOff>152400</xdr:colOff>
      <xdr:row>59</xdr:row>
      <xdr:rowOff>37374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47551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％となっており、類似団体平均と比較しても良好な数値となっている。</a:t>
          </a:r>
        </a:p>
        <a:p>
          <a:r>
            <a:rPr kumimoji="1" lang="ja-JP" altLang="en-US" sz="1300">
              <a:latin typeface="ＭＳ Ｐゴシック" panose="020B0600070205080204" pitchFamily="50" charset="-128"/>
              <a:ea typeface="ＭＳ Ｐゴシック" panose="020B0600070205080204" pitchFamily="50" charset="-128"/>
            </a:rPr>
            <a:t>　これは、過去から起債による財源確保を可能な限り抑制してきたことが主な要因である。しかし、今後は公債費の増加が見込まれるため、公債費比率の上昇が見込まれる。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95885</xdr:rowOff>
    </xdr:from>
    <xdr:to>
      <xdr:col>81</xdr:col>
      <xdr:colOff>44450</xdr:colOff>
      <xdr:row>38</xdr:row>
      <xdr:rowOff>113982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610985"/>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113982</xdr:rowOff>
    </xdr:from>
    <xdr:to>
      <xdr:col>77</xdr:col>
      <xdr:colOff>44450</xdr:colOff>
      <xdr:row>38</xdr:row>
      <xdr:rowOff>144145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6290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144145</xdr:rowOff>
    </xdr:from>
    <xdr:to>
      <xdr:col>72</xdr:col>
      <xdr:colOff>203200</xdr:colOff>
      <xdr:row>38</xdr:row>
      <xdr:rowOff>156210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6592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126047</xdr:rowOff>
    </xdr:from>
    <xdr:to>
      <xdr:col>68</xdr:col>
      <xdr:colOff>152400</xdr:colOff>
      <xdr:row>38</xdr:row>
      <xdr:rowOff>156210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64114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45085</xdr:rowOff>
    </xdr:from>
    <xdr:to>
      <xdr:col>81</xdr:col>
      <xdr:colOff>95250</xdr:colOff>
      <xdr:row>38</xdr:row>
      <xdr:rowOff>146685</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61612</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40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63182</xdr:rowOff>
    </xdr:from>
    <xdr:to>
      <xdr:col>77</xdr:col>
      <xdr:colOff>95250</xdr:colOff>
      <xdr:row>38</xdr:row>
      <xdr:rowOff>164782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3510</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347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93345</xdr:rowOff>
    </xdr:from>
    <xdr:to>
      <xdr:col>73</xdr:col>
      <xdr:colOff>44450</xdr:colOff>
      <xdr:row>39</xdr:row>
      <xdr:rowOff>23495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33672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37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75247</xdr:rowOff>
    </xdr:from>
    <xdr:to>
      <xdr:col>64</xdr:col>
      <xdr:colOff>152400</xdr:colOff>
      <xdr:row>39</xdr:row>
      <xdr:rowOff>5397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15574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3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財政基盤の弱い本町は、地方交付税等の依存財源に左右されやすい状況にあるため、将来の財源不足に備え、過去から一定の基金残高を保有している。また、地方債については交付税措置のあるものを優先的に起債している。これらのことから、充当可能財源等が将来負担額よりも多い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％（数値なし）」となっている。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今後も、引き続き健全な財政運営に努める。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31,552
31,299
48.64
13,317,878
12,738,129
540,388
6,916,196
7,536,303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％となった。類似団体平均と比較すると、職員数が少ないことなどの理由により低い数値となっているが、近年は増加傾向にある。デジタル技術や</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等の活用を進め、より効率的な行政運営に努める。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51562</xdr:rowOff>
    </xdr:from>
    <xdr:to>
      <xdr:col>24</xdr:col>
      <xdr:colOff>25400</xdr:colOff>
      <xdr:row>35</xdr:row>
      <xdr:rowOff>56134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523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37846</xdr:rowOff>
    </xdr:from>
    <xdr:to>
      <xdr:col>19</xdr:col>
      <xdr:colOff>187325</xdr:colOff>
      <xdr:row>35</xdr:row>
      <xdr:rowOff>51562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38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37846</xdr:rowOff>
    </xdr:from>
    <xdr:to>
      <xdr:col>15</xdr:col>
      <xdr:colOff>98425</xdr:colOff>
      <xdr:row>35</xdr:row>
      <xdr:rowOff>88138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385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88138</xdr:rowOff>
    </xdr:from>
    <xdr:to>
      <xdr:col>11</xdr:col>
      <xdr:colOff>9525</xdr:colOff>
      <xdr:row>35</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88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5334</xdr:rowOff>
    </xdr:from>
    <xdr:to>
      <xdr:col>24</xdr:col>
      <xdr:colOff>76200</xdr:colOff>
      <xdr:row>35</xdr:row>
      <xdr:rowOff>106934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85361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1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xdr:rowOff>
    </xdr:from>
    <xdr:to>
      <xdr:col>20</xdr:col>
      <xdr:colOff>38100</xdr:colOff>
      <xdr:row>35</xdr:row>
      <xdr:rowOff>102362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112539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158496</xdr:rowOff>
    </xdr:from>
    <xdr:to>
      <xdr:col>15</xdr:col>
      <xdr:colOff>149225</xdr:colOff>
      <xdr:row>35</xdr:row>
      <xdr:rowOff>88646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98823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37338</xdr:rowOff>
    </xdr:from>
    <xdr:to>
      <xdr:col>11</xdr:col>
      <xdr:colOff>60325</xdr:colOff>
      <xdr:row>35</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149115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37338</xdr:rowOff>
    </xdr:from>
    <xdr:to>
      <xdr:col>6</xdr:col>
      <xdr:colOff>171450</xdr:colOff>
      <xdr:row>35</xdr:row>
      <xdr:rowOff>138938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149115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％であり、前年度から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ポイント減少し、類似団体平均を下回った。これは、おかがき応援寄附金の減額に伴い、委託料などの事務経費が減少したことが主な要因である。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今後も事業の成果を継続的に検証しながら、事務事業のスリム化の取組みを進め、経常経費の圧縮に努める。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161290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3304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17</xdr:row>
      <xdr:rowOff>77470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635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123190</xdr:rowOff>
    </xdr:from>
    <xdr:to>
      <xdr:col>73</xdr:col>
      <xdr:colOff>180975</xdr:colOff>
      <xdr:row>16</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9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35560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949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140970</xdr:rowOff>
    </xdr:from>
    <xdr:to>
      <xdr:col>74</xdr:col>
      <xdr:colOff>31750</xdr:colOff>
      <xdr:row>16</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55897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72390</xdr:rowOff>
    </xdr:from>
    <xdr:to>
      <xdr:col>69</xdr:col>
      <xdr:colOff>142875</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％であり、類似団体平均を上回る結果となった。</a:t>
          </a:r>
        </a:p>
        <a:p>
          <a:r>
            <a:rPr kumimoji="1" lang="ja-JP" altLang="en-US" sz="1300">
              <a:latin typeface="ＭＳ Ｐゴシック" panose="020B0600070205080204" pitchFamily="50" charset="-128"/>
              <a:ea typeface="ＭＳ Ｐゴシック" panose="020B0600070205080204" pitchFamily="50" charset="-128"/>
            </a:rPr>
            <a:t>　近年、自立支援サービス給付費・私立保育所等運営費委託料の増加などにより扶助費は増加傾向にあるため、切れ目のない相談体制を整備することなどにより、住民の困りごとの早期把握と早期対応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156935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771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57</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2128"/>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2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154215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106135</xdr:rowOff>
    </xdr:from>
    <xdr:to>
      <xdr:col>24</xdr:col>
      <xdr:colOff>76200</xdr:colOff>
      <xdr:row>58</xdr:row>
      <xdr:rowOff>36285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78212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その他経費に係る経常収支比率は</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％となっている。主な経費は、国民健康保険事業、介護保険事業、後期高齢者医療事業に対する繰出金である。</a:t>
          </a:r>
        </a:p>
        <a:p>
          <a:r>
            <a:rPr kumimoji="1" lang="ja-JP" altLang="en-US" sz="1300">
              <a:latin typeface="ＭＳ Ｐゴシック" panose="020B0600070205080204" pitchFamily="50" charset="-128"/>
              <a:ea typeface="ＭＳ Ｐゴシック" panose="020B0600070205080204" pitchFamily="50" charset="-128"/>
            </a:rPr>
            <a:t>　高齢化率が上昇していることから、今後この経費が増加していくことが見込まれる。このため、健康増進計画をはじめとする各種計画に基づく施策を実施し、住民の健康づくりや医療費等の適正化を図る。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53522</xdr:rowOff>
    </xdr:from>
    <xdr:to>
      <xdr:col>82</xdr:col>
      <xdr:colOff>107950</xdr:colOff>
      <xdr:row>59</xdr:row>
      <xdr:rowOff>162378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690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59</xdr:row>
      <xdr:rowOff>53522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14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86178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75293</xdr:rowOff>
    </xdr:from>
    <xdr:to>
      <xdr:col>69</xdr:col>
      <xdr:colOff>92075</xdr:colOff>
      <xdr:row>59</xdr:row>
      <xdr:rowOff>86178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90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111578</xdr:rowOff>
    </xdr:from>
    <xdr:to>
      <xdr:col>82</xdr:col>
      <xdr:colOff>158750</xdr:colOff>
      <xdr:row>60</xdr:row>
      <xdr:rowOff>41728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83655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2722</xdr:rowOff>
    </xdr:from>
    <xdr:to>
      <xdr:col>78</xdr:col>
      <xdr:colOff>120650</xdr:colOff>
      <xdr:row>59</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89099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0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35378</xdr:rowOff>
    </xdr:from>
    <xdr:to>
      <xdr:col>69</xdr:col>
      <xdr:colOff>142875</xdr:colOff>
      <xdr:row>59</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121755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24493</xdr:rowOff>
    </xdr:from>
    <xdr:to>
      <xdr:col>65</xdr:col>
      <xdr:colOff>53975</xdr:colOff>
      <xdr:row>59</xdr:row>
      <xdr:rowOff>126093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110870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％で類似団体平均と比較して高い数値となっている。これは、ごみ・し尿処理施設事業や消防事業などの一部事務組合負担金への負担金などが要因である。</a:t>
          </a:r>
        </a:p>
        <a:p>
          <a:r>
            <a:rPr kumimoji="1" lang="ja-JP" altLang="en-US" sz="1300">
              <a:latin typeface="ＭＳ Ｐゴシック" panose="020B0600070205080204" pitchFamily="50" charset="-128"/>
              <a:ea typeface="ＭＳ Ｐゴシック" panose="020B0600070205080204" pitchFamily="50" charset="-128"/>
            </a:rPr>
            <a:t>　各団体への補助金等については活動実績に応じた精算を行うなど、引き続き補助金の適正な予算執行に努める。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4729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38</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4729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38</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77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133858</xdr:rowOff>
    </xdr:from>
    <xdr:to>
      <xdr:col>69</xdr:col>
      <xdr:colOff>92075</xdr:colOff>
      <xdr:row>38</xdr:row>
      <xdr:rowOff>113284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7750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124206</xdr:rowOff>
    </xdr:from>
    <xdr:to>
      <xdr:col>74</xdr:col>
      <xdr:colOff>31750</xdr:colOff>
      <xdr:row>38</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39133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62484</xdr:rowOff>
    </xdr:from>
    <xdr:to>
      <xdr:col>65</xdr:col>
      <xdr:colOff>53975</xdr:colOff>
      <xdr:row>38</xdr:row>
      <xdr:rowOff>164084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148861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今後、公債費の増加が見込まれるため、新規の地方債発行を伴う事業の実施にあたっては、これまでと同様に後年度の負担を考慮し、事業の必要性・有効性を検討する。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90424</xdr:rowOff>
    </xdr:from>
    <xdr:to>
      <xdr:col>24</xdr:col>
      <xdr:colOff>25400</xdr:colOff>
      <xdr:row>76</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20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90424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794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49276</xdr:rowOff>
    </xdr:from>
    <xdr:to>
      <xdr:col>15</xdr:col>
      <xdr:colOff>98425</xdr:colOff>
      <xdr:row>76</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39624</xdr:rowOff>
    </xdr:from>
    <xdr:to>
      <xdr:col>20</xdr:col>
      <xdr:colOff>38100</xdr:colOff>
      <xdr:row>76</xdr:row>
      <xdr:rowOff>141224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151401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169926</xdr:rowOff>
    </xdr:from>
    <xdr:to>
      <xdr:col>15</xdr:col>
      <xdr:colOff>149225</xdr:colOff>
      <xdr:row>76</xdr:row>
      <xdr:rowOff>100076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110253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300">
              <a:latin typeface="ＭＳ Ｐゴシック" panose="020B0600070205080204" pitchFamily="50" charset="-128"/>
              <a:ea typeface="ＭＳ Ｐゴシック" panose="020B0600070205080204" pitchFamily="50" charset="-128"/>
            </a:rPr>
            <a:t>79.9</a:t>
          </a:r>
          <a:r>
            <a:rPr kumimoji="1" lang="ja-JP" altLang="en-US" sz="1300">
              <a:latin typeface="ＭＳ Ｐゴシック" panose="020B0600070205080204" pitchFamily="50" charset="-128"/>
              <a:ea typeface="ＭＳ Ｐゴシック" panose="020B0600070205080204" pitchFamily="50" charset="-128"/>
            </a:rPr>
            <a:t>％で類似団体平均を上回っている。これは、類似団体と比較して公債費の経常収支比率が低く、補助費や物件費等の経常収支比率が非常に高いことが要因である。今後も社会保障関連の経費の増加が見込まれるため、その要因分析と対策を検討し、数値の改善を図る。</a:t>
          </a:r>
        </a:p>
        <a:p>
          <a:r>
            <a:rPr kumimoji="1" lang="ja-JP" altLang="en-US" sz="1300">
              <a:latin typeface="ＭＳ Ｐゴシック" panose="020B0600070205080204" pitchFamily="50" charset="-128"/>
              <a:ea typeface="ＭＳ Ｐゴシック" panose="020B0600070205080204" pitchFamily="50" charset="-128"/>
            </a:rPr>
            <a:t>　また、歳入面においても町税をはじめとする経常一般財源の確保に努める。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78</xdr:row>
      <xdr:rowOff>122428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95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88137</xdr:rowOff>
    </xdr:from>
    <xdr:to>
      <xdr:col>78</xdr:col>
      <xdr:colOff>69850</xdr:colOff>
      <xdr:row>78</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89787"/>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88137</xdr:rowOff>
    </xdr:from>
    <xdr:to>
      <xdr:col>73</xdr:col>
      <xdr:colOff>180975</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79</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35508"/>
          <a:ext cx="889000" cy="22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135637</xdr:rowOff>
    </xdr:from>
    <xdr:to>
      <xdr:col>65</xdr:col>
      <xdr:colOff>53975</xdr:colOff>
      <xdr:row>79</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50564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102087</xdr:rowOff>
    </xdr:from>
    <xdr:to>
      <xdr:col>29</xdr:col>
      <xdr:colOff>127000</xdr:colOff>
      <xdr:row>19</xdr:row>
      <xdr:rowOff>124447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407262"/>
          <a:ext cx="647700" cy="2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111689</xdr:rowOff>
    </xdr:from>
    <xdr:to>
      <xdr:col>26</xdr:col>
      <xdr:colOff>50800</xdr:colOff>
      <xdr:row>19</xdr:row>
      <xdr:rowOff>124447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416864"/>
          <a:ext cx="698500" cy="12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111689</xdr:rowOff>
    </xdr:from>
    <xdr:to>
      <xdr:col>22</xdr:col>
      <xdr:colOff>114300</xdr:colOff>
      <xdr:row>19</xdr:row>
      <xdr:rowOff>136706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416864"/>
          <a:ext cx="698500" cy="25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133920</xdr:rowOff>
    </xdr:from>
    <xdr:to>
      <xdr:col>18</xdr:col>
      <xdr:colOff>177800</xdr:colOff>
      <xdr:row>19</xdr:row>
      <xdr:rowOff>136706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439095"/>
          <a:ext cx="698500" cy="2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51287</xdr:rowOff>
    </xdr:from>
    <xdr:to>
      <xdr:col>29</xdr:col>
      <xdr:colOff>177800</xdr:colOff>
      <xdr:row>19</xdr:row>
      <xdr:rowOff>152887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35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131314</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6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73647</xdr:rowOff>
    </xdr:from>
    <xdr:to>
      <xdr:col>26</xdr:col>
      <xdr:colOff>101600</xdr:colOff>
      <xdr:row>20</xdr:row>
      <xdr:rowOff>3797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7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160024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65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60889</xdr:rowOff>
    </xdr:from>
    <xdr:to>
      <xdr:col>22</xdr:col>
      <xdr:colOff>165100</xdr:colOff>
      <xdr:row>19</xdr:row>
      <xdr:rowOff>162489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66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147266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5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85906</xdr:rowOff>
    </xdr:from>
    <xdr:to>
      <xdr:col>19</xdr:col>
      <xdr:colOff>38100</xdr:colOff>
      <xdr:row>20</xdr:row>
      <xdr:rowOff>16056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9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83120</xdr:rowOff>
    </xdr:from>
    <xdr:to>
      <xdr:col>15</xdr:col>
      <xdr:colOff>101600</xdr:colOff>
      <xdr:row>20</xdr:row>
      <xdr:rowOff>13270</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8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169497</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7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72155</xdr:rowOff>
    </xdr:from>
    <xdr:to>
      <xdr:col>29</xdr:col>
      <xdr:colOff>127000</xdr:colOff>
      <xdr:row>36</xdr:row>
      <xdr:rowOff>93567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25405"/>
          <a:ext cx="647700" cy="2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72060</xdr:rowOff>
    </xdr:from>
    <xdr:to>
      <xdr:col>26</xdr:col>
      <xdr:colOff>50800</xdr:colOff>
      <xdr:row>36</xdr:row>
      <xdr:rowOff>93567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25310"/>
          <a:ext cx="698500" cy="21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58210</xdr:rowOff>
    </xdr:from>
    <xdr:to>
      <xdr:col>22</xdr:col>
      <xdr:colOff>114300</xdr:colOff>
      <xdr:row>36</xdr:row>
      <xdr:rowOff>72060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11460"/>
          <a:ext cx="698500" cy="13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56420</xdr:rowOff>
    </xdr:from>
    <xdr:to>
      <xdr:col>18</xdr:col>
      <xdr:colOff>177800</xdr:colOff>
      <xdr:row>36</xdr:row>
      <xdr:rowOff>58210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09670"/>
          <a:ext cx="698500" cy="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21355</xdr:rowOff>
    </xdr:from>
    <xdr:to>
      <xdr:col>29</xdr:col>
      <xdr:colOff>177800</xdr:colOff>
      <xdr:row>36</xdr:row>
      <xdr:rowOff>122955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7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336332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42767</xdr:rowOff>
    </xdr:from>
    <xdr:to>
      <xdr:col>26</xdr:col>
      <xdr:colOff>101600</xdr:colOff>
      <xdr:row>36</xdr:row>
      <xdr:rowOff>144367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9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129144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21260</xdr:rowOff>
    </xdr:from>
    <xdr:to>
      <xdr:col>22</xdr:col>
      <xdr:colOff>165100</xdr:colOff>
      <xdr:row>36</xdr:row>
      <xdr:rowOff>122860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7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107637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6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7410</xdr:rowOff>
    </xdr:from>
    <xdr:to>
      <xdr:col>19</xdr:col>
      <xdr:colOff>38100</xdr:colOff>
      <xdr:row>36</xdr:row>
      <xdr:rowOff>109010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6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93787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5620</xdr:rowOff>
    </xdr:from>
    <xdr:to>
      <xdr:col>15</xdr:col>
      <xdr:colOff>101600</xdr:colOff>
      <xdr:row>36</xdr:row>
      <xdr:rowOff>107220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5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91997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4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31,552
31,299
48.64
13,317,878
12,738,129
540,388
6,916,196
7,536,303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166724</xdr:rowOff>
    </xdr:from>
    <xdr:to>
      <xdr:col>24</xdr:col>
      <xdr:colOff>63500</xdr:colOff>
      <xdr:row>39</xdr:row>
      <xdr:rowOff>5642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81824"/>
          <a:ext cx="8382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5642</xdr:rowOff>
    </xdr:from>
    <xdr:to>
      <xdr:col>19</xdr:col>
      <xdr:colOff>177800</xdr:colOff>
      <xdr:row>39</xdr:row>
      <xdr:rowOff>9953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9219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9953</xdr:rowOff>
    </xdr:from>
    <xdr:to>
      <xdr:col>15</xdr:col>
      <xdr:colOff>50800</xdr:colOff>
      <xdr:row>39</xdr:row>
      <xdr:rowOff>11847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96503"/>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11847</xdr:rowOff>
    </xdr:from>
    <xdr:to>
      <xdr:col>10</xdr:col>
      <xdr:colOff>114300</xdr:colOff>
      <xdr:row>39</xdr:row>
      <xdr:rowOff>64311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98397"/>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115924</xdr:rowOff>
    </xdr:from>
    <xdr:to>
      <xdr:col>24</xdr:col>
      <xdr:colOff>114300</xdr:colOff>
      <xdr:row>39</xdr:row>
      <xdr:rowOff>46074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30851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4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126292</xdr:rowOff>
    </xdr:from>
    <xdr:to>
      <xdr:col>20</xdr:col>
      <xdr:colOff>38100</xdr:colOff>
      <xdr:row>39</xdr:row>
      <xdr:rowOff>56442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47569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130603</xdr:rowOff>
    </xdr:from>
    <xdr:to>
      <xdr:col>15</xdr:col>
      <xdr:colOff>101600</xdr:colOff>
      <xdr:row>39</xdr:row>
      <xdr:rowOff>60753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51880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3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132497</xdr:rowOff>
    </xdr:from>
    <xdr:to>
      <xdr:col>10</xdr:col>
      <xdr:colOff>165100</xdr:colOff>
      <xdr:row>39</xdr:row>
      <xdr:rowOff>62647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4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53774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4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13511</xdr:rowOff>
    </xdr:from>
    <xdr:to>
      <xdr:col>6</xdr:col>
      <xdr:colOff>38100</xdr:colOff>
      <xdr:row>39</xdr:row>
      <xdr:rowOff>115111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0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106238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18437</xdr:rowOff>
    </xdr:from>
    <xdr:to>
      <xdr:col>24</xdr:col>
      <xdr:colOff>63500</xdr:colOff>
      <xdr:row>57</xdr:row>
      <xdr:rowOff>28998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91087"/>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18437</xdr:rowOff>
    </xdr:from>
    <xdr:to>
      <xdr:col>19</xdr:col>
      <xdr:colOff>177800</xdr:colOff>
      <xdr:row>57</xdr:row>
      <xdr:rowOff>34146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91087"/>
          <a:ext cx="889000" cy="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34146</xdr:rowOff>
    </xdr:from>
    <xdr:to>
      <xdr:col>15</xdr:col>
      <xdr:colOff>50800</xdr:colOff>
      <xdr:row>57</xdr:row>
      <xdr:rowOff>70663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6796"/>
          <a:ext cx="889000" cy="3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70663</xdr:rowOff>
    </xdr:from>
    <xdr:to>
      <xdr:col>10</xdr:col>
      <xdr:colOff>114300</xdr:colOff>
      <xdr:row>57</xdr:row>
      <xdr:rowOff>99617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43313"/>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149648</xdr:rowOff>
    </xdr:from>
    <xdr:to>
      <xdr:col>24</xdr:col>
      <xdr:colOff>114300</xdr:colOff>
      <xdr:row>57</xdr:row>
      <xdr:rowOff>79798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5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139087</xdr:rowOff>
    </xdr:from>
    <xdr:to>
      <xdr:col>20</xdr:col>
      <xdr:colOff>38100</xdr:colOff>
      <xdr:row>57</xdr:row>
      <xdr:rowOff>69237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60364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154796</xdr:rowOff>
    </xdr:from>
    <xdr:to>
      <xdr:col>15</xdr:col>
      <xdr:colOff>101600</xdr:colOff>
      <xdr:row>57</xdr:row>
      <xdr:rowOff>84946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76073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19863</xdr:rowOff>
    </xdr:from>
    <xdr:to>
      <xdr:col>10</xdr:col>
      <xdr:colOff>165100</xdr:colOff>
      <xdr:row>57</xdr:row>
      <xdr:rowOff>121463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9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112590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48817</xdr:rowOff>
    </xdr:from>
    <xdr:to>
      <xdr:col>6</xdr:col>
      <xdr:colOff>38100</xdr:colOff>
      <xdr:row>57</xdr:row>
      <xdr:rowOff>150417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141544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1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18954</xdr:rowOff>
    </xdr:from>
    <xdr:to>
      <xdr:col>24</xdr:col>
      <xdr:colOff>63500</xdr:colOff>
      <xdr:row>78</xdr:row>
      <xdr:rowOff>39481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92054"/>
          <a:ext cx="8382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39481</xdr:rowOff>
    </xdr:from>
    <xdr:to>
      <xdr:col>19</xdr:col>
      <xdr:colOff>177800</xdr:colOff>
      <xdr:row>78</xdr:row>
      <xdr:rowOff>51233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12581"/>
          <a:ext cx="889000" cy="1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51233</xdr:rowOff>
    </xdr:from>
    <xdr:to>
      <xdr:col>15</xdr:col>
      <xdr:colOff>50800</xdr:colOff>
      <xdr:row>78</xdr:row>
      <xdr:rowOff>59964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24333"/>
          <a:ext cx="889000" cy="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59964</xdr:rowOff>
    </xdr:from>
    <xdr:to>
      <xdr:col>10</xdr:col>
      <xdr:colOff>114300</xdr:colOff>
      <xdr:row>78</xdr:row>
      <xdr:rowOff>65999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33064"/>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139604</xdr:rowOff>
    </xdr:from>
    <xdr:to>
      <xdr:col>24</xdr:col>
      <xdr:colOff>114300</xdr:colOff>
      <xdr:row>78</xdr:row>
      <xdr:rowOff>69754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54531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56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160131</xdr:rowOff>
    </xdr:from>
    <xdr:to>
      <xdr:col>20</xdr:col>
      <xdr:colOff>38100</xdr:colOff>
      <xdr:row>78</xdr:row>
      <xdr:rowOff>90281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6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81408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433</xdr:rowOff>
    </xdr:from>
    <xdr:to>
      <xdr:col>15</xdr:col>
      <xdr:colOff>101600</xdr:colOff>
      <xdr:row>78</xdr:row>
      <xdr:rowOff>102033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93160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9164</xdr:rowOff>
    </xdr:from>
    <xdr:to>
      <xdr:col>10</xdr:col>
      <xdr:colOff>165100</xdr:colOff>
      <xdr:row>78</xdr:row>
      <xdr:rowOff>110764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101891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15199</xdr:rowOff>
    </xdr:from>
    <xdr:to>
      <xdr:col>6</xdr:col>
      <xdr:colOff>38100</xdr:colOff>
      <xdr:row>78</xdr:row>
      <xdr:rowOff>116799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107926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146114</xdr:rowOff>
    </xdr:from>
    <xdr:to>
      <xdr:col>24</xdr:col>
      <xdr:colOff>63500</xdr:colOff>
      <xdr:row>97</xdr:row>
      <xdr:rowOff>673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33864"/>
          <a:ext cx="838200" cy="19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20943</xdr:rowOff>
    </xdr:from>
    <xdr:to>
      <xdr:col>19</xdr:col>
      <xdr:colOff>177800</xdr:colOff>
      <xdr:row>97</xdr:row>
      <xdr:rowOff>673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80143"/>
          <a:ext cx="889000" cy="15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20943</xdr:rowOff>
    </xdr:from>
    <xdr:to>
      <xdr:col>15</xdr:col>
      <xdr:colOff>50800</xdr:colOff>
      <xdr:row>98</xdr:row>
      <xdr:rowOff>6617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80143"/>
          <a:ext cx="889000" cy="32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6617</xdr:rowOff>
    </xdr:from>
    <xdr:to>
      <xdr:col>10</xdr:col>
      <xdr:colOff>114300</xdr:colOff>
      <xdr:row>98</xdr:row>
      <xdr:rowOff>111810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08717"/>
          <a:ext cx="889000" cy="10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56011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95314</xdr:rowOff>
    </xdr:from>
    <xdr:to>
      <xdr:col>24</xdr:col>
      <xdr:colOff>114300</xdr:colOff>
      <xdr:row>96</xdr:row>
      <xdr:rowOff>25464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118191</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3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121323</xdr:rowOff>
    </xdr:from>
    <xdr:to>
      <xdr:col>20</xdr:col>
      <xdr:colOff>38100</xdr:colOff>
      <xdr:row>97</xdr:row>
      <xdr:rowOff>51473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68000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3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141593</xdr:rowOff>
    </xdr:from>
    <xdr:to>
      <xdr:col>15</xdr:col>
      <xdr:colOff>101600</xdr:colOff>
      <xdr:row>96</xdr:row>
      <xdr:rowOff>71743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2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88270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20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127267</xdr:rowOff>
    </xdr:from>
    <xdr:to>
      <xdr:col>10</xdr:col>
      <xdr:colOff>165100</xdr:colOff>
      <xdr:row>98</xdr:row>
      <xdr:rowOff>57417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73944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3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6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153737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98987</xdr:rowOff>
    </xdr:from>
    <xdr:to>
      <xdr:col>55</xdr:col>
      <xdr:colOff>0</xdr:colOff>
      <xdr:row>37</xdr:row>
      <xdr:rowOff>163017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42637"/>
          <a:ext cx="838200" cy="6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98987</xdr:rowOff>
    </xdr:from>
    <xdr:to>
      <xdr:col>50</xdr:col>
      <xdr:colOff>114300</xdr:colOff>
      <xdr:row>38</xdr:row>
      <xdr:rowOff>34566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42637"/>
          <a:ext cx="889000" cy="10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86404</xdr:rowOff>
    </xdr:from>
    <xdr:to>
      <xdr:col>45</xdr:col>
      <xdr:colOff>177800</xdr:colOff>
      <xdr:row>38</xdr:row>
      <xdr:rowOff>34566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01354"/>
          <a:ext cx="889000" cy="114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86404</xdr:rowOff>
    </xdr:from>
    <xdr:to>
      <xdr:col>41</xdr:col>
      <xdr:colOff>50800</xdr:colOff>
      <xdr:row>37</xdr:row>
      <xdr:rowOff>161210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01354"/>
          <a:ext cx="889000" cy="11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112217</xdr:rowOff>
    </xdr:from>
    <xdr:to>
      <xdr:col>55</xdr:col>
      <xdr:colOff>50800</xdr:colOff>
      <xdr:row>38</xdr:row>
      <xdr:rowOff>42367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90644</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3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48187</xdr:rowOff>
    </xdr:from>
    <xdr:to>
      <xdr:col>50</xdr:col>
      <xdr:colOff>165100</xdr:colOff>
      <xdr:row>37</xdr:row>
      <xdr:rowOff>149787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9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166314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6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155216</xdr:rowOff>
    </xdr:from>
    <xdr:to>
      <xdr:col>46</xdr:col>
      <xdr:colOff>38100</xdr:colOff>
      <xdr:row>38</xdr:row>
      <xdr:rowOff>85365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988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76493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9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35604</xdr:rowOff>
    </xdr:from>
    <xdr:to>
      <xdr:col>41</xdr:col>
      <xdr:colOff>101600</xdr:colOff>
      <xdr:row>31</xdr:row>
      <xdr:rowOff>137204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5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153731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12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110410</xdr:rowOff>
    </xdr:from>
    <xdr:to>
      <xdr:col>36</xdr:col>
      <xdr:colOff>165100</xdr:colOff>
      <xdr:row>38</xdr:row>
      <xdr:rowOff>40560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57087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22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139388</xdr:rowOff>
    </xdr:from>
    <xdr:to>
      <xdr:col>55</xdr:col>
      <xdr:colOff>0</xdr:colOff>
      <xdr:row>58</xdr:row>
      <xdr:rowOff>45958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12038"/>
          <a:ext cx="8382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28334</xdr:rowOff>
    </xdr:from>
    <xdr:to>
      <xdr:col>50</xdr:col>
      <xdr:colOff>114300</xdr:colOff>
      <xdr:row>58</xdr:row>
      <xdr:rowOff>45958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972434"/>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149293</xdr:rowOff>
    </xdr:from>
    <xdr:to>
      <xdr:col>45</xdr:col>
      <xdr:colOff>177800</xdr:colOff>
      <xdr:row>58</xdr:row>
      <xdr:rowOff>28334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21943"/>
          <a:ext cx="889000" cy="5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109792</xdr:rowOff>
    </xdr:from>
    <xdr:to>
      <xdr:col>41</xdr:col>
      <xdr:colOff>50800</xdr:colOff>
      <xdr:row>57</xdr:row>
      <xdr:rowOff>149293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82442"/>
          <a:ext cx="889000" cy="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88588</xdr:rowOff>
    </xdr:from>
    <xdr:to>
      <xdr:col>55</xdr:col>
      <xdr:colOff>50800</xdr:colOff>
      <xdr:row>58</xdr:row>
      <xdr:rowOff>18738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6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67015</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3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166608</xdr:rowOff>
    </xdr:from>
    <xdr:to>
      <xdr:col>50</xdr:col>
      <xdr:colOff>165100</xdr:colOff>
      <xdr:row>58</xdr:row>
      <xdr:rowOff>96758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3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87885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3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148984</xdr:rowOff>
    </xdr:from>
    <xdr:to>
      <xdr:col>46</xdr:col>
      <xdr:colOff>38100</xdr:colOff>
      <xdr:row>58</xdr:row>
      <xdr:rowOff>79134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2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70261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98493</xdr:rowOff>
    </xdr:from>
    <xdr:to>
      <xdr:col>41</xdr:col>
      <xdr:colOff>101600</xdr:colOff>
      <xdr:row>58</xdr:row>
      <xdr:rowOff>28643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19770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6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58992</xdr:rowOff>
    </xdr:from>
    <xdr:to>
      <xdr:col>36</xdr:col>
      <xdr:colOff>165100</xdr:colOff>
      <xdr:row>57</xdr:row>
      <xdr:rowOff>160592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151719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43421</xdr:rowOff>
    </xdr:from>
    <xdr:to>
      <xdr:col>55</xdr:col>
      <xdr:colOff>0</xdr:colOff>
      <xdr:row>79</xdr:row>
      <xdr:rowOff>43459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8797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41439</xdr:rowOff>
    </xdr:from>
    <xdr:to>
      <xdr:col>50</xdr:col>
      <xdr:colOff>114300</xdr:colOff>
      <xdr:row>79</xdr:row>
      <xdr:rowOff>43421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85989"/>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63367</xdr:rowOff>
    </xdr:from>
    <xdr:to>
      <xdr:col>45</xdr:col>
      <xdr:colOff>177800</xdr:colOff>
      <xdr:row>79</xdr:row>
      <xdr:rowOff>41439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36467"/>
          <a:ext cx="889000" cy="14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63367</xdr:rowOff>
    </xdr:from>
    <xdr:to>
      <xdr:col>41</xdr:col>
      <xdr:colOff>50800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36467"/>
          <a:ext cx="889000" cy="15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164109</xdr:rowOff>
    </xdr:from>
    <xdr:to>
      <xdr:col>55</xdr:col>
      <xdr:colOff>50800</xdr:colOff>
      <xdr:row>79</xdr:row>
      <xdr:rowOff>94259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79036</xdr:rowOff>
    </xdr:from>
    <xdr:ext cx="313932"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2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164071</xdr:rowOff>
    </xdr:from>
    <xdr:to>
      <xdr:col>50</xdr:col>
      <xdr:colOff>165100</xdr:colOff>
      <xdr:row>79</xdr:row>
      <xdr:rowOff>94221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85348</xdr:rowOff>
    </xdr:from>
    <xdr:ext cx="313932"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82333" y="13629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162089</xdr:rowOff>
    </xdr:from>
    <xdr:to>
      <xdr:col>46</xdr:col>
      <xdr:colOff>38100</xdr:colOff>
      <xdr:row>79</xdr:row>
      <xdr:rowOff>92239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3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83366</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27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12567</xdr:rowOff>
    </xdr:from>
    <xdr:to>
      <xdr:col>41</xdr:col>
      <xdr:colOff>101600</xdr:colOff>
      <xdr:row>78</xdr:row>
      <xdr:rowOff>114167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8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105294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7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166740</xdr:rowOff>
    </xdr:from>
    <xdr:to>
      <xdr:col>55</xdr:col>
      <xdr:colOff>0</xdr:colOff>
      <xdr:row>98</xdr:row>
      <xdr:rowOff>114804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97390"/>
          <a:ext cx="838200" cy="1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47324</xdr:rowOff>
    </xdr:from>
    <xdr:to>
      <xdr:col>50</xdr:col>
      <xdr:colOff>114300</xdr:colOff>
      <xdr:row>98</xdr:row>
      <xdr:rowOff>114804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849424"/>
          <a:ext cx="889000" cy="6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47324</xdr:rowOff>
    </xdr:from>
    <xdr:to>
      <xdr:col>45</xdr:col>
      <xdr:colOff>177800</xdr:colOff>
      <xdr:row>98</xdr:row>
      <xdr:rowOff>60278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84942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166664</xdr:rowOff>
    </xdr:from>
    <xdr:to>
      <xdr:col>41</xdr:col>
      <xdr:colOff>50800</xdr:colOff>
      <xdr:row>98</xdr:row>
      <xdr:rowOff>60278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97314"/>
          <a:ext cx="889000" cy="6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115940</xdr:rowOff>
    </xdr:from>
    <xdr:to>
      <xdr:col>55</xdr:col>
      <xdr:colOff>50800</xdr:colOff>
      <xdr:row>98</xdr:row>
      <xdr:rowOff>46090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94367</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64004</xdr:rowOff>
    </xdr:from>
    <xdr:to>
      <xdr:col>50</xdr:col>
      <xdr:colOff>165100</xdr:colOff>
      <xdr:row>98</xdr:row>
      <xdr:rowOff>165604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156731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5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167974</xdr:rowOff>
    </xdr:from>
    <xdr:to>
      <xdr:col>46</xdr:col>
      <xdr:colOff>38100</xdr:colOff>
      <xdr:row>98</xdr:row>
      <xdr:rowOff>98124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89251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9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9478</xdr:rowOff>
    </xdr:from>
    <xdr:to>
      <xdr:col>41</xdr:col>
      <xdr:colOff>101600</xdr:colOff>
      <xdr:row>98</xdr:row>
      <xdr:rowOff>111078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1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102205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0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115864</xdr:rowOff>
    </xdr:from>
    <xdr:to>
      <xdr:col>36</xdr:col>
      <xdr:colOff>165100</xdr:colOff>
      <xdr:row>98</xdr:row>
      <xdr:rowOff>46014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37141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71022</xdr:rowOff>
    </xdr:from>
    <xdr:to>
      <xdr:col>85</xdr:col>
      <xdr:colOff>127000</xdr:colOff>
      <xdr:row>39</xdr:row>
      <xdr:rowOff>98323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757572"/>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96038</xdr:rowOff>
    </xdr:from>
    <xdr:to>
      <xdr:col>81</xdr:col>
      <xdr:colOff>50800</xdr:colOff>
      <xdr:row>39</xdr:row>
      <xdr:rowOff>98323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258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81276</xdr:rowOff>
    </xdr:from>
    <xdr:to>
      <xdr:col>76</xdr:col>
      <xdr:colOff>114300</xdr:colOff>
      <xdr:row>39</xdr:row>
      <xdr:rowOff>96038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67826"/>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169385</xdr:rowOff>
    </xdr:from>
    <xdr:to>
      <xdr:col>71</xdr:col>
      <xdr:colOff>177800</xdr:colOff>
      <xdr:row>39</xdr:row>
      <xdr:rowOff>81276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84485"/>
          <a:ext cx="889000" cy="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20222</xdr:rowOff>
    </xdr:from>
    <xdr:to>
      <xdr:col>85</xdr:col>
      <xdr:colOff>177800</xdr:colOff>
      <xdr:row>39</xdr:row>
      <xdr:rowOff>121822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0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47523</xdr:rowOff>
    </xdr:from>
    <xdr:to>
      <xdr:col>81</xdr:col>
      <xdr:colOff>101600</xdr:colOff>
      <xdr:row>39</xdr:row>
      <xdr:rowOff>149123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140250</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826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45238</xdr:rowOff>
    </xdr:from>
    <xdr:to>
      <xdr:col>76</xdr:col>
      <xdr:colOff>165100</xdr:colOff>
      <xdr:row>39</xdr:row>
      <xdr:rowOff>146838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137965</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824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30476</xdr:rowOff>
    </xdr:from>
    <xdr:to>
      <xdr:col>72</xdr:col>
      <xdr:colOff>38100</xdr:colOff>
      <xdr:row>39</xdr:row>
      <xdr:rowOff>132076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123203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809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118585</xdr:rowOff>
    </xdr:from>
    <xdr:to>
      <xdr:col>67</xdr:col>
      <xdr:colOff>101600</xdr:colOff>
      <xdr:row>39</xdr:row>
      <xdr:rowOff>48735</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65262</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40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7880</xdr:rowOff>
    </xdr:from>
    <xdr:to>
      <xdr:col>85</xdr:col>
      <xdr:colOff>127000</xdr:colOff>
      <xdr:row>77</xdr:row>
      <xdr:rowOff>22085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209530"/>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22085</xdr:rowOff>
    </xdr:from>
    <xdr:to>
      <xdr:col>81</xdr:col>
      <xdr:colOff>50800</xdr:colOff>
      <xdr:row>77</xdr:row>
      <xdr:rowOff>43704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223735"/>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43704</xdr:rowOff>
    </xdr:from>
    <xdr:to>
      <xdr:col>76</xdr:col>
      <xdr:colOff>114300</xdr:colOff>
      <xdr:row>77</xdr:row>
      <xdr:rowOff>67855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45354"/>
          <a:ext cx="889000" cy="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67855</xdr:rowOff>
    </xdr:from>
    <xdr:to>
      <xdr:col>71</xdr:col>
      <xdr:colOff>177800</xdr:colOff>
      <xdr:row>77</xdr:row>
      <xdr:rowOff>93883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69505"/>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128530</xdr:rowOff>
    </xdr:from>
    <xdr:to>
      <xdr:col>85</xdr:col>
      <xdr:colOff>177800</xdr:colOff>
      <xdr:row>77</xdr:row>
      <xdr:rowOff>58680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106957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13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142735</xdr:rowOff>
    </xdr:from>
    <xdr:to>
      <xdr:col>81</xdr:col>
      <xdr:colOff>101600</xdr:colOff>
      <xdr:row>77</xdr:row>
      <xdr:rowOff>72885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64012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6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164354</xdr:rowOff>
    </xdr:from>
    <xdr:to>
      <xdr:col>76</xdr:col>
      <xdr:colOff>165100</xdr:colOff>
      <xdr:row>77</xdr:row>
      <xdr:rowOff>94504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9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85631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17055</xdr:rowOff>
    </xdr:from>
    <xdr:to>
      <xdr:col>72</xdr:col>
      <xdr:colOff>38100</xdr:colOff>
      <xdr:row>77</xdr:row>
      <xdr:rowOff>118655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1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109782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1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43083</xdr:rowOff>
    </xdr:from>
    <xdr:to>
      <xdr:col>67</xdr:col>
      <xdr:colOff>101600</xdr:colOff>
      <xdr:row>77</xdr:row>
      <xdr:rowOff>144683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4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135810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3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10888</xdr:rowOff>
    </xdr:from>
    <xdr:to>
      <xdr:col>85</xdr:col>
      <xdr:colOff>127000</xdr:colOff>
      <xdr:row>98</xdr:row>
      <xdr:rowOff>32583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12988"/>
          <a:ext cx="8382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10888</xdr:rowOff>
    </xdr:from>
    <xdr:to>
      <xdr:col>81</xdr:col>
      <xdr:colOff>50800</xdr:colOff>
      <xdr:row>98</xdr:row>
      <xdr:rowOff>15922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12988"/>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15922</xdr:rowOff>
    </xdr:from>
    <xdr:to>
      <xdr:col>76</xdr:col>
      <xdr:colOff>114300</xdr:colOff>
      <xdr:row>98</xdr:row>
      <xdr:rowOff>78837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18022"/>
          <a:ext cx="889000" cy="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78837</xdr:rowOff>
    </xdr:from>
    <xdr:to>
      <xdr:col>71</xdr:col>
      <xdr:colOff>177800</xdr:colOff>
      <xdr:row>98</xdr:row>
      <xdr:rowOff>100825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80937"/>
          <a:ext cx="8890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153233</xdr:rowOff>
    </xdr:from>
    <xdr:to>
      <xdr:col>85</xdr:col>
      <xdr:colOff>177800</xdr:colOff>
      <xdr:row>98</xdr:row>
      <xdr:rowOff>83383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112610</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7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131538</xdr:rowOff>
    </xdr:from>
    <xdr:to>
      <xdr:col>81</xdr:col>
      <xdr:colOff>101600</xdr:colOff>
      <xdr:row>98</xdr:row>
      <xdr:rowOff>61688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78215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53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136572</xdr:rowOff>
    </xdr:from>
    <xdr:to>
      <xdr:col>76</xdr:col>
      <xdr:colOff>165100</xdr:colOff>
      <xdr:row>98</xdr:row>
      <xdr:rowOff>66722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6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57849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5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28037</xdr:rowOff>
    </xdr:from>
    <xdr:to>
      <xdr:col>72</xdr:col>
      <xdr:colOff>38100</xdr:colOff>
      <xdr:row>98</xdr:row>
      <xdr:rowOff>129637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120764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50025</xdr:rowOff>
    </xdr:from>
    <xdr:to>
      <xdr:col>67</xdr:col>
      <xdr:colOff>101600</xdr:colOff>
      <xdr:row>98</xdr:row>
      <xdr:rowOff>151625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142752</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4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166218</xdr:rowOff>
    </xdr:from>
    <xdr:to>
      <xdr:col>116</xdr:col>
      <xdr:colOff>63500</xdr:colOff>
      <xdr:row>57</xdr:row>
      <xdr:rowOff>166949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9938868"/>
          <a:ext cx="8382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166492</xdr:rowOff>
    </xdr:from>
    <xdr:to>
      <xdr:col>111</xdr:col>
      <xdr:colOff>177800</xdr:colOff>
      <xdr:row>57</xdr:row>
      <xdr:rowOff>166949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3914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166492</xdr:rowOff>
    </xdr:from>
    <xdr:to>
      <xdr:col>107</xdr:col>
      <xdr:colOff>50800</xdr:colOff>
      <xdr:row>57</xdr:row>
      <xdr:rowOff>166675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3914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166675</xdr:rowOff>
    </xdr:from>
    <xdr:to>
      <xdr:col>102</xdr:col>
      <xdr:colOff>114300</xdr:colOff>
      <xdr:row>57</xdr:row>
      <xdr:rowOff>166949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93932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115418</xdr:rowOff>
    </xdr:from>
    <xdr:to>
      <xdr:col>116</xdr:col>
      <xdr:colOff>114300</xdr:colOff>
      <xdr:row>58</xdr:row>
      <xdr:rowOff>45568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8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138295</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3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116149</xdr:rowOff>
    </xdr:from>
    <xdr:to>
      <xdr:col>112</xdr:col>
      <xdr:colOff>38100</xdr:colOff>
      <xdr:row>58</xdr:row>
      <xdr:rowOff>46299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62826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6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115692</xdr:rowOff>
    </xdr:from>
    <xdr:to>
      <xdr:col>107</xdr:col>
      <xdr:colOff>101600</xdr:colOff>
      <xdr:row>58</xdr:row>
      <xdr:rowOff>45842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8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62369</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6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115875</xdr:rowOff>
    </xdr:from>
    <xdr:to>
      <xdr:col>102</xdr:col>
      <xdr:colOff>165100</xdr:colOff>
      <xdr:row>58</xdr:row>
      <xdr:rowOff>46025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62552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6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116149</xdr:rowOff>
    </xdr:from>
    <xdr:to>
      <xdr:col>98</xdr:col>
      <xdr:colOff>38100</xdr:colOff>
      <xdr:row>58</xdr:row>
      <xdr:rowOff>46299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62826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6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55194</xdr:rowOff>
    </xdr:from>
    <xdr:to>
      <xdr:col>116</xdr:col>
      <xdr:colOff>63500</xdr:colOff>
      <xdr:row>76</xdr:row>
      <xdr:rowOff>82778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085394"/>
          <a:ext cx="8382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82683</xdr:rowOff>
    </xdr:from>
    <xdr:to>
      <xdr:col>111</xdr:col>
      <xdr:colOff>177800</xdr:colOff>
      <xdr:row>76</xdr:row>
      <xdr:rowOff>82778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0434300" y="13112883"/>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82683</xdr:rowOff>
    </xdr:from>
    <xdr:to>
      <xdr:col>107</xdr:col>
      <xdr:colOff>50800</xdr:colOff>
      <xdr:row>76</xdr:row>
      <xdr:rowOff>85561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112883"/>
          <a:ext cx="889000" cy="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85561</xdr:rowOff>
    </xdr:from>
    <xdr:to>
      <xdr:col>102</xdr:col>
      <xdr:colOff>114300</xdr:colOff>
      <xdr:row>76</xdr:row>
      <xdr:rowOff>108344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115761"/>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4394</xdr:rowOff>
    </xdr:from>
    <xdr:to>
      <xdr:col>116</xdr:col>
      <xdr:colOff>114300</xdr:colOff>
      <xdr:row>76</xdr:row>
      <xdr:rowOff>105994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3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27271</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8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31978</xdr:rowOff>
    </xdr:from>
    <xdr:to>
      <xdr:col>112</xdr:col>
      <xdr:colOff>38100</xdr:colOff>
      <xdr:row>76</xdr:row>
      <xdr:rowOff>133578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0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150106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8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31883</xdr:rowOff>
    </xdr:from>
    <xdr:to>
      <xdr:col>107</xdr:col>
      <xdr:colOff>101600</xdr:colOff>
      <xdr:row>76</xdr:row>
      <xdr:rowOff>133483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6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150010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3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34761</xdr:rowOff>
    </xdr:from>
    <xdr:to>
      <xdr:col>102</xdr:col>
      <xdr:colOff>165100</xdr:colOff>
      <xdr:row>76</xdr:row>
      <xdr:rowOff>136361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152887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57544</xdr:rowOff>
    </xdr:from>
    <xdr:to>
      <xdr:col>98</xdr:col>
      <xdr:colOff>38100</xdr:colOff>
      <xdr:row>76</xdr:row>
      <xdr:rowOff>159144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4221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403,719</a:t>
          </a:r>
          <a:r>
            <a:rPr kumimoji="1" lang="ja-JP" altLang="en-US" sz="1300">
              <a:latin typeface="ＭＳ Ｐゴシック" panose="020B0600070205080204" pitchFamily="50" charset="-128"/>
              <a:ea typeface="ＭＳ Ｐゴシック" panose="020B0600070205080204" pitchFamily="50" charset="-128"/>
            </a:rPr>
            <a:t>円となっている。主な項目の分析は以下のとおりである。</a:t>
          </a:r>
        </a:p>
        <a:p>
          <a:r>
            <a:rPr kumimoji="1" lang="ja-JP" altLang="en-US" sz="1300">
              <a:latin typeface="ＭＳ Ｐゴシック" panose="020B0600070205080204" pitchFamily="50" charset="-128"/>
              <a:ea typeface="ＭＳ Ｐゴシック" panose="020B0600070205080204" pitchFamily="50" charset="-128"/>
            </a:rPr>
            <a:t>（義務的経費）</a:t>
          </a:r>
        </a:p>
        <a:p>
          <a:r>
            <a:rPr kumimoji="1" lang="ja-JP" altLang="en-US" sz="1300">
              <a:latin typeface="ＭＳ Ｐゴシック" panose="020B0600070205080204" pitchFamily="50" charset="-128"/>
              <a:ea typeface="ＭＳ Ｐゴシック" panose="020B0600070205080204" pitchFamily="50" charset="-128"/>
            </a:rPr>
            <a:t>　義務的経費である人件費、公債費は類似団体平均と比較すると住民一人当たりコストは小さい。</a:t>
          </a:r>
        </a:p>
        <a:p>
          <a:r>
            <a:rPr kumimoji="1" lang="ja-JP" altLang="en-US" sz="1300">
              <a:latin typeface="ＭＳ Ｐゴシック" panose="020B0600070205080204" pitchFamily="50" charset="-128"/>
              <a:ea typeface="ＭＳ Ｐゴシック" panose="020B0600070205080204" pitchFamily="50" charset="-128"/>
            </a:rPr>
            <a:t>　扶助費は、電力・ガス・食料品等価格高騰緊急支援給付金・物価高騰緊急支援給付金給付費の実施に加え、自立支援サービス給付費・私立保育所等運営費委託料の増加などにより住民一人当たりコストが増大した。</a:t>
          </a:r>
        </a:p>
        <a:p>
          <a:r>
            <a:rPr kumimoji="1" lang="ja-JP" altLang="en-US" sz="1300">
              <a:latin typeface="ＭＳ Ｐゴシック" panose="020B0600070205080204" pitchFamily="50" charset="-128"/>
              <a:ea typeface="ＭＳ Ｐゴシック" panose="020B0600070205080204" pitchFamily="50" charset="-128"/>
            </a:rPr>
            <a:t>（補助費等）</a:t>
          </a:r>
        </a:p>
        <a:p>
          <a:r>
            <a:rPr kumimoji="1" lang="ja-JP" altLang="en-US" sz="1300">
              <a:latin typeface="ＭＳ Ｐゴシック" panose="020B0600070205080204" pitchFamily="50" charset="-128"/>
              <a:ea typeface="ＭＳ Ｐゴシック" panose="020B0600070205080204" pitchFamily="50" charset="-128"/>
            </a:rPr>
            <a:t>　住民一人当たり</a:t>
          </a:r>
          <a:r>
            <a:rPr kumimoji="1" lang="en-US" altLang="ja-JP" sz="1300">
              <a:latin typeface="ＭＳ Ｐゴシック" panose="020B0600070205080204" pitchFamily="50" charset="-128"/>
              <a:ea typeface="ＭＳ Ｐゴシック" panose="020B0600070205080204" pitchFamily="50" charset="-128"/>
            </a:rPr>
            <a:t>55,608</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円となっており、新型コロナウイルス感染症対策として実施した水道料金の減免の終了に伴って減少し、類似団体平均を下回った。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福岡県岡垣町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31,552
31,299
48.64
13,317,878
12,738,129
540,388
6,916,196
7,536,303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164084</xdr:rowOff>
    </xdr:from>
    <xdr:to>
      <xdr:col>24</xdr:col>
      <xdr:colOff>63500</xdr:colOff>
      <xdr:row>36</xdr:row>
      <xdr:rowOff>28448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64834"/>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167132</xdr:rowOff>
    </xdr:from>
    <xdr:to>
      <xdr:col>19</xdr:col>
      <xdr:colOff>177800</xdr:colOff>
      <xdr:row>36</xdr:row>
      <xdr:rowOff>28448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7882"/>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37592</xdr:rowOff>
    </xdr:from>
    <xdr:to>
      <xdr:col>15</xdr:col>
      <xdr:colOff>50800</xdr:colOff>
      <xdr:row>35</xdr:row>
      <xdr:rowOff>167132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8342"/>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37592</xdr:rowOff>
    </xdr:from>
    <xdr:to>
      <xdr:col>10</xdr:col>
      <xdr:colOff>114300</xdr:colOff>
      <xdr:row>35</xdr:row>
      <xdr:rowOff>135890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8342"/>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113284</xdr:rowOff>
    </xdr:from>
    <xdr:to>
      <xdr:col>24</xdr:col>
      <xdr:colOff>114300</xdr:colOff>
      <xdr:row>36</xdr:row>
      <xdr:rowOff>43434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9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149098</xdr:rowOff>
    </xdr:from>
    <xdr:to>
      <xdr:col>20</xdr:col>
      <xdr:colOff>38100</xdr:colOff>
      <xdr:row>36</xdr:row>
      <xdr:rowOff>79248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70375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116332</xdr:rowOff>
    </xdr:from>
    <xdr:to>
      <xdr:col>15</xdr:col>
      <xdr:colOff>101600</xdr:colOff>
      <xdr:row>36</xdr:row>
      <xdr:rowOff>46482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37609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158242</xdr:rowOff>
    </xdr:from>
    <xdr:to>
      <xdr:col>10</xdr:col>
      <xdr:colOff>165100</xdr:colOff>
      <xdr:row>35</xdr:row>
      <xdr:rowOff>88392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104919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6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85090</xdr:rowOff>
    </xdr:from>
    <xdr:to>
      <xdr:col>6</xdr:col>
      <xdr:colOff>38100</xdr:colOff>
      <xdr:row>36</xdr:row>
      <xdr:rowOff>15240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52208</xdr:rowOff>
    </xdr:from>
    <xdr:to>
      <xdr:col>24</xdr:col>
      <xdr:colOff>63500</xdr:colOff>
      <xdr:row>58</xdr:row>
      <xdr:rowOff>72668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96308"/>
          <a:ext cx="8382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52208</xdr:rowOff>
    </xdr:from>
    <xdr:to>
      <xdr:col>19</xdr:col>
      <xdr:colOff>177800</xdr:colOff>
      <xdr:row>58</xdr:row>
      <xdr:rowOff>53779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96308"/>
          <a:ext cx="889000" cy="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111203</xdr:rowOff>
    </xdr:from>
    <xdr:to>
      <xdr:col>15</xdr:col>
      <xdr:colOff>50800</xdr:colOff>
      <xdr:row>58</xdr:row>
      <xdr:rowOff>53779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2403"/>
          <a:ext cx="889000" cy="28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111203</xdr:rowOff>
    </xdr:from>
    <xdr:to>
      <xdr:col>10</xdr:col>
      <xdr:colOff>114300</xdr:colOff>
      <xdr:row>58</xdr:row>
      <xdr:rowOff>129583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2403"/>
          <a:ext cx="889000" cy="36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21868</xdr:rowOff>
    </xdr:from>
    <xdr:to>
      <xdr:col>24</xdr:col>
      <xdr:colOff>114300</xdr:colOff>
      <xdr:row>58</xdr:row>
      <xdr:rowOff>123468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1408</xdr:rowOff>
    </xdr:from>
    <xdr:to>
      <xdr:col>20</xdr:col>
      <xdr:colOff>38100</xdr:colOff>
      <xdr:row>58</xdr:row>
      <xdr:rowOff>103008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94135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2979</xdr:rowOff>
    </xdr:from>
    <xdr:to>
      <xdr:col>15</xdr:col>
      <xdr:colOff>101600</xdr:colOff>
      <xdr:row>58</xdr:row>
      <xdr:rowOff>104579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95706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60403</xdr:rowOff>
    </xdr:from>
    <xdr:to>
      <xdr:col>10</xdr:col>
      <xdr:colOff>165100</xdr:colOff>
      <xdr:row>56</xdr:row>
      <xdr:rowOff>162003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153130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78783</xdr:rowOff>
    </xdr:from>
    <xdr:to>
      <xdr:col>6</xdr:col>
      <xdr:colOff>38100</xdr:colOff>
      <xdr:row>59</xdr:row>
      <xdr:rowOff>8933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160922</xdr:rowOff>
    </xdr:from>
    <xdr:to>
      <xdr:col>24</xdr:col>
      <xdr:colOff>63500</xdr:colOff>
      <xdr:row>76</xdr:row>
      <xdr:rowOff>127767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19672"/>
          <a:ext cx="838200" cy="1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76065</xdr:rowOff>
    </xdr:from>
    <xdr:to>
      <xdr:col>19</xdr:col>
      <xdr:colOff>177800</xdr:colOff>
      <xdr:row>76</xdr:row>
      <xdr:rowOff>127767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6265"/>
          <a:ext cx="889000" cy="5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76065</xdr:rowOff>
    </xdr:from>
    <xdr:to>
      <xdr:col>15</xdr:col>
      <xdr:colOff>50800</xdr:colOff>
      <xdr:row>77</xdr:row>
      <xdr:rowOff>134640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6265"/>
          <a:ext cx="889000" cy="2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134640</xdr:rowOff>
    </xdr:from>
    <xdr:to>
      <xdr:col>10</xdr:col>
      <xdr:colOff>114300</xdr:colOff>
      <xdr:row>77</xdr:row>
      <xdr:rowOff>153896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36290"/>
          <a:ext cx="889000" cy="1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110122</xdr:rowOff>
    </xdr:from>
    <xdr:to>
      <xdr:col>24</xdr:col>
      <xdr:colOff>114300</xdr:colOff>
      <xdr:row>76</xdr:row>
      <xdr:rowOff>40272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6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132999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2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76967</xdr:rowOff>
    </xdr:from>
    <xdr:to>
      <xdr:col>20</xdr:col>
      <xdr:colOff>38100</xdr:colOff>
      <xdr:row>77</xdr:row>
      <xdr:rowOff>7117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23644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8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25265</xdr:rowOff>
    </xdr:from>
    <xdr:to>
      <xdr:col>15</xdr:col>
      <xdr:colOff>101600</xdr:colOff>
      <xdr:row>76</xdr:row>
      <xdr:rowOff>126865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143392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3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83840</xdr:rowOff>
    </xdr:from>
    <xdr:to>
      <xdr:col>10</xdr:col>
      <xdr:colOff>165100</xdr:colOff>
      <xdr:row>78</xdr:row>
      <xdr:rowOff>13990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103096</xdr:rowOff>
    </xdr:from>
    <xdr:to>
      <xdr:col>6</xdr:col>
      <xdr:colOff>38100</xdr:colOff>
      <xdr:row>78</xdr:row>
      <xdr:rowOff>33246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49773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7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157465</xdr:rowOff>
    </xdr:from>
    <xdr:to>
      <xdr:col>24</xdr:col>
      <xdr:colOff>63500</xdr:colOff>
      <xdr:row>98</xdr:row>
      <xdr:rowOff>170202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88115"/>
          <a:ext cx="838200" cy="18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157465</xdr:rowOff>
    </xdr:from>
    <xdr:to>
      <xdr:col>19</xdr:col>
      <xdr:colOff>177800</xdr:colOff>
      <xdr:row>98</xdr:row>
      <xdr:rowOff>64458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88115"/>
          <a:ext cx="88900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64458</xdr:rowOff>
    </xdr:from>
    <xdr:to>
      <xdr:col>15</xdr:col>
      <xdr:colOff>50800</xdr:colOff>
      <xdr:row>99</xdr:row>
      <xdr:rowOff>29532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66558"/>
          <a:ext cx="889000" cy="13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29532</xdr:rowOff>
    </xdr:from>
    <xdr:to>
      <xdr:col>10</xdr:col>
      <xdr:colOff>114300</xdr:colOff>
      <xdr:row>99</xdr:row>
      <xdr:rowOff>78093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03082"/>
          <a:ext cx="889000" cy="4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119402</xdr:rowOff>
    </xdr:from>
    <xdr:to>
      <xdr:col>24</xdr:col>
      <xdr:colOff>114300</xdr:colOff>
      <xdr:row>99</xdr:row>
      <xdr:rowOff>49552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2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34329</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106665</xdr:rowOff>
    </xdr:from>
    <xdr:to>
      <xdr:col>20</xdr:col>
      <xdr:colOff>38100</xdr:colOff>
      <xdr:row>98</xdr:row>
      <xdr:rowOff>36815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27942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13658</xdr:rowOff>
    </xdr:from>
    <xdr:to>
      <xdr:col>15</xdr:col>
      <xdr:colOff>101600</xdr:colOff>
      <xdr:row>98</xdr:row>
      <xdr:rowOff>115258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1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106385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0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150182</xdr:rowOff>
    </xdr:from>
    <xdr:to>
      <xdr:col>10</xdr:col>
      <xdr:colOff>165100</xdr:colOff>
      <xdr:row>99</xdr:row>
      <xdr:rowOff>80332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5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71459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27293</xdr:rowOff>
    </xdr:from>
    <xdr:to>
      <xdr:col>6</xdr:col>
      <xdr:colOff>38100</xdr:colOff>
      <xdr:row>99</xdr:row>
      <xdr:rowOff>128893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0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120020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130556</xdr:rowOff>
    </xdr:from>
    <xdr:to>
      <xdr:col>55</xdr:col>
      <xdr:colOff>0</xdr:colOff>
      <xdr:row>38</xdr:row>
      <xdr:rowOff>133032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45656"/>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133032</xdr:rowOff>
    </xdr:from>
    <xdr:to>
      <xdr:col>50</xdr:col>
      <xdr:colOff>114300</xdr:colOff>
      <xdr:row>38</xdr:row>
      <xdr:rowOff>135890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4813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135890</xdr:rowOff>
    </xdr:from>
    <xdr:to>
      <xdr:col>45</xdr:col>
      <xdr:colOff>177800</xdr:colOff>
      <xdr:row>38</xdr:row>
      <xdr:rowOff>136461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5099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133032</xdr:rowOff>
    </xdr:from>
    <xdr:to>
      <xdr:col>41</xdr:col>
      <xdr:colOff>50800</xdr:colOff>
      <xdr:row>38</xdr:row>
      <xdr:rowOff>136461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4813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79756</xdr:rowOff>
    </xdr:from>
    <xdr:to>
      <xdr:col>55</xdr:col>
      <xdr:colOff>50800</xdr:colOff>
      <xdr:row>39</xdr:row>
      <xdr:rowOff>9906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52849</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82232</xdr:rowOff>
    </xdr:from>
    <xdr:to>
      <xdr:col>50</xdr:col>
      <xdr:colOff>165100</xdr:colOff>
      <xdr:row>39</xdr:row>
      <xdr:rowOff>12382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28910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72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85090</xdr:rowOff>
    </xdr:from>
    <xdr:to>
      <xdr:col>46</xdr:col>
      <xdr:colOff>38100</xdr:colOff>
      <xdr:row>39</xdr:row>
      <xdr:rowOff>15240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31767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85661</xdr:rowOff>
    </xdr:from>
    <xdr:to>
      <xdr:col>41</xdr:col>
      <xdr:colOff>101600</xdr:colOff>
      <xdr:row>39</xdr:row>
      <xdr:rowOff>15811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32338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75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82232</xdr:rowOff>
    </xdr:from>
    <xdr:to>
      <xdr:col>36</xdr:col>
      <xdr:colOff>165100</xdr:colOff>
      <xdr:row>39</xdr:row>
      <xdr:rowOff>12382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3509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90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99517</xdr:rowOff>
    </xdr:from>
    <xdr:to>
      <xdr:col>55</xdr:col>
      <xdr:colOff>0</xdr:colOff>
      <xdr:row>58</xdr:row>
      <xdr:rowOff>102374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4361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99517</xdr:rowOff>
    </xdr:from>
    <xdr:to>
      <xdr:col>50</xdr:col>
      <xdr:colOff>114300</xdr:colOff>
      <xdr:row>58</xdr:row>
      <xdr:rowOff>118313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43617"/>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116383</xdr:rowOff>
    </xdr:from>
    <xdr:to>
      <xdr:col>45</xdr:col>
      <xdr:colOff>177800</xdr:colOff>
      <xdr:row>58</xdr:row>
      <xdr:rowOff>118313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60483"/>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106642</xdr:rowOff>
    </xdr:from>
    <xdr:to>
      <xdr:col>41</xdr:col>
      <xdr:colOff>50800</xdr:colOff>
      <xdr:row>58</xdr:row>
      <xdr:rowOff>116383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50742"/>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51574</xdr:rowOff>
    </xdr:from>
    <xdr:to>
      <xdr:col>55</xdr:col>
      <xdr:colOff>50800</xdr:colOff>
      <xdr:row>58</xdr:row>
      <xdr:rowOff>153174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9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2861</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4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48717</xdr:rowOff>
    </xdr:from>
    <xdr:to>
      <xdr:col>50</xdr:col>
      <xdr:colOff>165100</xdr:colOff>
      <xdr:row>58</xdr:row>
      <xdr:rowOff>150317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141444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67513</xdr:rowOff>
    </xdr:from>
    <xdr:to>
      <xdr:col>46</xdr:col>
      <xdr:colOff>38100</xdr:colOff>
      <xdr:row>58</xdr:row>
      <xdr:rowOff>169113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1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160240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0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65583</xdr:rowOff>
    </xdr:from>
    <xdr:to>
      <xdr:col>41</xdr:col>
      <xdr:colOff>101600</xdr:colOff>
      <xdr:row>58</xdr:row>
      <xdr:rowOff>167183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158310</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0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55842</xdr:rowOff>
    </xdr:from>
    <xdr:to>
      <xdr:col>36</xdr:col>
      <xdr:colOff>165100</xdr:colOff>
      <xdr:row>58</xdr:row>
      <xdr:rowOff>157442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148569</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15608</xdr:rowOff>
    </xdr:from>
    <xdr:to>
      <xdr:col>55</xdr:col>
      <xdr:colOff>0</xdr:colOff>
      <xdr:row>77</xdr:row>
      <xdr:rowOff>67996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17258"/>
          <a:ext cx="838200" cy="5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67996</xdr:rowOff>
    </xdr:from>
    <xdr:to>
      <xdr:col>50</xdr:col>
      <xdr:colOff>114300</xdr:colOff>
      <xdr:row>77</xdr:row>
      <xdr:rowOff>106857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6964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83959</xdr:rowOff>
    </xdr:from>
    <xdr:to>
      <xdr:col>45</xdr:col>
      <xdr:colOff>177800</xdr:colOff>
      <xdr:row>77</xdr:row>
      <xdr:rowOff>106857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85609"/>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83959</xdr:rowOff>
    </xdr:from>
    <xdr:to>
      <xdr:col>41</xdr:col>
      <xdr:colOff>50800</xdr:colOff>
      <xdr:row>78</xdr:row>
      <xdr:rowOff>38812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85609"/>
          <a:ext cx="889000" cy="12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136258</xdr:rowOff>
    </xdr:from>
    <xdr:to>
      <xdr:col>55</xdr:col>
      <xdr:colOff>50800</xdr:colOff>
      <xdr:row>77</xdr:row>
      <xdr:rowOff>66408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6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159135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1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17196</xdr:rowOff>
    </xdr:from>
    <xdr:to>
      <xdr:col>50</xdr:col>
      <xdr:colOff>165100</xdr:colOff>
      <xdr:row>77</xdr:row>
      <xdr:rowOff>118796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109923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1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56057</xdr:rowOff>
    </xdr:from>
    <xdr:to>
      <xdr:col>46</xdr:col>
      <xdr:colOff>38100</xdr:colOff>
      <xdr:row>77</xdr:row>
      <xdr:rowOff>157657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148784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5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33159</xdr:rowOff>
    </xdr:from>
    <xdr:to>
      <xdr:col>41</xdr:col>
      <xdr:colOff>101600</xdr:colOff>
      <xdr:row>77</xdr:row>
      <xdr:rowOff>134759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125886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2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159462</xdr:rowOff>
    </xdr:from>
    <xdr:to>
      <xdr:col>36</xdr:col>
      <xdr:colOff>165100</xdr:colOff>
      <xdr:row>78</xdr:row>
      <xdr:rowOff>89612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80739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5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77355</xdr:rowOff>
    </xdr:from>
    <xdr:to>
      <xdr:col>55</xdr:col>
      <xdr:colOff>0</xdr:colOff>
      <xdr:row>97</xdr:row>
      <xdr:rowOff>90488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708005"/>
          <a:ext cx="838200" cy="1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90488</xdr:rowOff>
    </xdr:from>
    <xdr:to>
      <xdr:col>50</xdr:col>
      <xdr:colOff>114300</xdr:colOff>
      <xdr:row>97</xdr:row>
      <xdr:rowOff>106832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721138"/>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161417</xdr:rowOff>
    </xdr:from>
    <xdr:to>
      <xdr:col>45</xdr:col>
      <xdr:colOff>177800</xdr:colOff>
      <xdr:row>97</xdr:row>
      <xdr:rowOff>106832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20617"/>
          <a:ext cx="889000" cy="1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161417</xdr:rowOff>
    </xdr:from>
    <xdr:to>
      <xdr:col>41</xdr:col>
      <xdr:colOff>50800</xdr:colOff>
      <xdr:row>97</xdr:row>
      <xdr:rowOff>17247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20617"/>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26555</xdr:rowOff>
    </xdr:from>
    <xdr:to>
      <xdr:col>55</xdr:col>
      <xdr:colOff>50800</xdr:colOff>
      <xdr:row>97</xdr:row>
      <xdr:rowOff>128155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112932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7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39688</xdr:rowOff>
    </xdr:from>
    <xdr:to>
      <xdr:col>50</xdr:col>
      <xdr:colOff>165100</xdr:colOff>
      <xdr:row>97</xdr:row>
      <xdr:rowOff>141288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132415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7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56032</xdr:rowOff>
    </xdr:from>
    <xdr:to>
      <xdr:col>46</xdr:col>
      <xdr:colOff>38100</xdr:colOff>
      <xdr:row>97</xdr:row>
      <xdr:rowOff>157632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6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148759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7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110617</xdr:rowOff>
    </xdr:from>
    <xdr:to>
      <xdr:col>41</xdr:col>
      <xdr:colOff>101600</xdr:colOff>
      <xdr:row>97</xdr:row>
      <xdr:rowOff>40767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31894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137897</xdr:rowOff>
    </xdr:from>
    <xdr:to>
      <xdr:col>36</xdr:col>
      <xdr:colOff>165100</xdr:colOff>
      <xdr:row>97</xdr:row>
      <xdr:rowOff>68047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59174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63576</xdr:rowOff>
    </xdr:from>
    <xdr:to>
      <xdr:col>85</xdr:col>
      <xdr:colOff>127000</xdr:colOff>
      <xdr:row>38</xdr:row>
      <xdr:rowOff>76568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78676"/>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63576</xdr:rowOff>
    </xdr:from>
    <xdr:to>
      <xdr:col>81</xdr:col>
      <xdr:colOff>50800</xdr:colOff>
      <xdr:row>38</xdr:row>
      <xdr:rowOff>101714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78676"/>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10693</xdr:rowOff>
    </xdr:from>
    <xdr:to>
      <xdr:col>76</xdr:col>
      <xdr:colOff>114300</xdr:colOff>
      <xdr:row>38</xdr:row>
      <xdr:rowOff>101714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25793"/>
          <a:ext cx="889000" cy="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10693</xdr:rowOff>
    </xdr:from>
    <xdr:to>
      <xdr:col>71</xdr:col>
      <xdr:colOff>177800</xdr:colOff>
      <xdr:row>38</xdr:row>
      <xdr:rowOff>83159</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25793"/>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25768</xdr:rowOff>
    </xdr:from>
    <xdr:to>
      <xdr:col>85</xdr:col>
      <xdr:colOff>177800</xdr:colOff>
      <xdr:row>38</xdr:row>
      <xdr:rowOff>127368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4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112145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5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12776</xdr:rowOff>
    </xdr:from>
    <xdr:to>
      <xdr:col>81</xdr:col>
      <xdr:colOff>101600</xdr:colOff>
      <xdr:row>38</xdr:row>
      <xdr:rowOff>114376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105503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50914</xdr:rowOff>
    </xdr:from>
    <xdr:to>
      <xdr:col>76</xdr:col>
      <xdr:colOff>165100</xdr:colOff>
      <xdr:row>38</xdr:row>
      <xdr:rowOff>152514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143641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131344</xdr:rowOff>
    </xdr:from>
    <xdr:to>
      <xdr:col>72</xdr:col>
      <xdr:colOff>38100</xdr:colOff>
      <xdr:row>38</xdr:row>
      <xdr:rowOff>61494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52620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32359</xdr:rowOff>
    </xdr:from>
    <xdr:to>
      <xdr:col>67</xdr:col>
      <xdr:colOff>101600</xdr:colOff>
      <xdr:row>38</xdr:row>
      <xdr:rowOff>133959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4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125086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4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145621</xdr:rowOff>
    </xdr:from>
    <xdr:to>
      <xdr:col>85</xdr:col>
      <xdr:colOff>127000</xdr:colOff>
      <xdr:row>57</xdr:row>
      <xdr:rowOff>71966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746821"/>
          <a:ext cx="838200" cy="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52527</xdr:rowOff>
    </xdr:from>
    <xdr:to>
      <xdr:col>81</xdr:col>
      <xdr:colOff>50800</xdr:colOff>
      <xdr:row>57</xdr:row>
      <xdr:rowOff>71966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25177"/>
          <a:ext cx="889000" cy="1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33576</xdr:rowOff>
    </xdr:from>
    <xdr:to>
      <xdr:col>76</xdr:col>
      <xdr:colOff>114300</xdr:colOff>
      <xdr:row>57</xdr:row>
      <xdr:rowOff>52527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06226"/>
          <a:ext cx="889000" cy="1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12149</xdr:rowOff>
    </xdr:from>
    <xdr:to>
      <xdr:col>71</xdr:col>
      <xdr:colOff>177800</xdr:colOff>
      <xdr:row>57</xdr:row>
      <xdr:rowOff>33576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84799"/>
          <a:ext cx="889000" cy="2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94821</xdr:rowOff>
    </xdr:from>
    <xdr:to>
      <xdr:col>85</xdr:col>
      <xdr:colOff>177800</xdr:colOff>
      <xdr:row>57</xdr:row>
      <xdr:rowOff>24971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9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73248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67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21166</xdr:rowOff>
    </xdr:from>
    <xdr:to>
      <xdr:col>81</xdr:col>
      <xdr:colOff>101600</xdr:colOff>
      <xdr:row>57</xdr:row>
      <xdr:rowOff>122766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113893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8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1727</xdr:rowOff>
    </xdr:from>
    <xdr:to>
      <xdr:col>76</xdr:col>
      <xdr:colOff>165100</xdr:colOff>
      <xdr:row>57</xdr:row>
      <xdr:rowOff>103327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94454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154226</xdr:rowOff>
    </xdr:from>
    <xdr:to>
      <xdr:col>72</xdr:col>
      <xdr:colOff>38100</xdr:colOff>
      <xdr:row>57</xdr:row>
      <xdr:rowOff>84376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5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75503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132799</xdr:rowOff>
    </xdr:from>
    <xdr:to>
      <xdr:col>67</xdr:col>
      <xdr:colOff>101600</xdr:colOff>
      <xdr:row>57</xdr:row>
      <xdr:rowOff>62949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54076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2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71022</xdr:rowOff>
    </xdr:from>
    <xdr:to>
      <xdr:col>85</xdr:col>
      <xdr:colOff>127000</xdr:colOff>
      <xdr:row>79</xdr:row>
      <xdr:rowOff>98323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15572"/>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96038</xdr:rowOff>
    </xdr:from>
    <xdr:to>
      <xdr:col>81</xdr:col>
      <xdr:colOff>50800</xdr:colOff>
      <xdr:row>79</xdr:row>
      <xdr:rowOff>98323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058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81276</xdr:rowOff>
    </xdr:from>
    <xdr:to>
      <xdr:col>76</xdr:col>
      <xdr:colOff>114300</xdr:colOff>
      <xdr:row>79</xdr:row>
      <xdr:rowOff>96038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25826"/>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169385</xdr:rowOff>
    </xdr:from>
    <xdr:to>
      <xdr:col>71</xdr:col>
      <xdr:colOff>177800</xdr:colOff>
      <xdr:row>79</xdr:row>
      <xdr:rowOff>81276</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42485"/>
          <a:ext cx="889000" cy="8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20222</xdr:rowOff>
    </xdr:from>
    <xdr:to>
      <xdr:col>85</xdr:col>
      <xdr:colOff>177800</xdr:colOff>
      <xdr:row>79</xdr:row>
      <xdr:rowOff>121822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47523</xdr:rowOff>
    </xdr:from>
    <xdr:to>
      <xdr:col>81</xdr:col>
      <xdr:colOff>101600</xdr:colOff>
      <xdr:row>79</xdr:row>
      <xdr:rowOff>149123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140250</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84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45238</xdr:rowOff>
    </xdr:from>
    <xdr:to>
      <xdr:col>76</xdr:col>
      <xdr:colOff>165100</xdr:colOff>
      <xdr:row>79</xdr:row>
      <xdr:rowOff>146838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137965</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35333" y="13682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30476</xdr:rowOff>
    </xdr:from>
    <xdr:to>
      <xdr:col>72</xdr:col>
      <xdr:colOff>38100</xdr:colOff>
      <xdr:row>79</xdr:row>
      <xdr:rowOff>132076</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7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123203</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6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118585</xdr:rowOff>
    </xdr:from>
    <xdr:to>
      <xdr:col>67</xdr:col>
      <xdr:colOff>101600</xdr:colOff>
      <xdr:row>79</xdr:row>
      <xdr:rowOff>48735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9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65262</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26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7880</xdr:rowOff>
    </xdr:from>
    <xdr:to>
      <xdr:col>85</xdr:col>
      <xdr:colOff>127000</xdr:colOff>
      <xdr:row>97</xdr:row>
      <xdr:rowOff>22085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38530"/>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22085</xdr:rowOff>
    </xdr:from>
    <xdr:to>
      <xdr:col>81</xdr:col>
      <xdr:colOff>50800</xdr:colOff>
      <xdr:row>97</xdr:row>
      <xdr:rowOff>43704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52735"/>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43704</xdr:rowOff>
    </xdr:from>
    <xdr:to>
      <xdr:col>76</xdr:col>
      <xdr:colOff>114300</xdr:colOff>
      <xdr:row>97</xdr:row>
      <xdr:rowOff>67855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74354"/>
          <a:ext cx="889000" cy="2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67855</xdr:rowOff>
    </xdr:from>
    <xdr:to>
      <xdr:col>71</xdr:col>
      <xdr:colOff>177800</xdr:colOff>
      <xdr:row>97</xdr:row>
      <xdr:rowOff>93883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98505"/>
          <a:ext cx="889000" cy="2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128530</xdr:rowOff>
    </xdr:from>
    <xdr:to>
      <xdr:col>85</xdr:col>
      <xdr:colOff>177800</xdr:colOff>
      <xdr:row>97</xdr:row>
      <xdr:rowOff>58680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8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106957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6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142735</xdr:rowOff>
    </xdr:from>
    <xdr:to>
      <xdr:col>81</xdr:col>
      <xdr:colOff>101600</xdr:colOff>
      <xdr:row>97</xdr:row>
      <xdr:rowOff>72885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64012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164354</xdr:rowOff>
    </xdr:from>
    <xdr:to>
      <xdr:col>76</xdr:col>
      <xdr:colOff>165100</xdr:colOff>
      <xdr:row>97</xdr:row>
      <xdr:rowOff>94504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2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85631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1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17055</xdr:rowOff>
    </xdr:from>
    <xdr:to>
      <xdr:col>72</xdr:col>
      <xdr:colOff>38100</xdr:colOff>
      <xdr:row>97</xdr:row>
      <xdr:rowOff>118655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109782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4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43083</xdr:rowOff>
    </xdr:from>
    <xdr:to>
      <xdr:col>67</xdr:col>
      <xdr:colOff>101600</xdr:colOff>
      <xdr:row>97</xdr:row>
      <xdr:rowOff>144683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7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135810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6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403,719</a:t>
          </a:r>
          <a:r>
            <a:rPr kumimoji="1" lang="ja-JP" altLang="en-US" sz="1300">
              <a:latin typeface="ＭＳ Ｐゴシック" panose="020B0600070205080204" pitchFamily="50" charset="-128"/>
              <a:ea typeface="ＭＳ Ｐゴシック" panose="020B0600070205080204" pitchFamily="50" charset="-128"/>
            </a:rPr>
            <a:t>円となっている。主な項目の分析は以下のとおりである。</a:t>
          </a:r>
        </a:p>
        <a:p>
          <a:r>
            <a:rPr kumimoji="1" lang="ja-JP" altLang="en-US" sz="1300">
              <a:latin typeface="ＭＳ Ｐゴシック" panose="020B0600070205080204" pitchFamily="50" charset="-128"/>
              <a:ea typeface="ＭＳ Ｐゴシック" panose="020B0600070205080204" pitchFamily="50" charset="-128"/>
            </a:rPr>
            <a:t>（土木費）　　住民一人当たり</a:t>
          </a:r>
          <a:r>
            <a:rPr kumimoji="1" lang="en-US" altLang="ja-JP" sz="1300">
              <a:latin typeface="ＭＳ Ｐゴシック" panose="020B0600070205080204" pitchFamily="50" charset="-128"/>
              <a:ea typeface="ＭＳ Ｐゴシック" panose="020B0600070205080204" pitchFamily="50" charset="-128"/>
            </a:rPr>
            <a:t>24,409</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円となっており、類似団体平均を下回っているものの、</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以降増加傾向にある。</a:t>
          </a:r>
        </a:p>
        <a:p>
          <a:r>
            <a:rPr kumimoji="1" lang="ja-JP" altLang="en-US" sz="1300">
              <a:latin typeface="ＭＳ Ｐゴシック" panose="020B0600070205080204" pitchFamily="50" charset="-128"/>
              <a:ea typeface="ＭＳ Ｐゴシック" panose="020B0600070205080204" pitchFamily="50" charset="-128"/>
            </a:rPr>
            <a:t>（公債費）　　住民一人当たり</a:t>
          </a:r>
          <a:r>
            <a:rPr kumimoji="1" lang="en-US" altLang="ja-JP" sz="1300">
              <a:latin typeface="ＭＳ Ｐゴシック" panose="020B0600070205080204" pitchFamily="50" charset="-128"/>
              <a:ea typeface="ＭＳ Ｐゴシック" panose="020B0600070205080204" pitchFamily="50" charset="-128"/>
            </a:rPr>
            <a:t>26,573</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円となっており、類似団体平均を下回っている。しかし、類似団体は微増のところ、本町は上昇傾向にあり、今後も公債費負担が増加していくことが見込まれている。</a:t>
          </a:r>
        </a:p>
        <a:p>
          <a:r>
            <a:rPr kumimoji="1" lang="ja-JP" altLang="en-US" sz="1300">
              <a:latin typeface="ＭＳ Ｐゴシック" panose="020B0600070205080204" pitchFamily="50" charset="-128"/>
              <a:ea typeface="ＭＳ Ｐゴシック" panose="020B0600070205080204" pitchFamily="50" charset="-128"/>
            </a:rPr>
            <a:t>（民生費）　　住民一人当たり</a:t>
          </a:r>
          <a:r>
            <a:rPr kumimoji="1" lang="en-US" altLang="ja-JP" sz="1300">
              <a:latin typeface="ＭＳ Ｐゴシック" panose="020B0600070205080204" pitchFamily="50" charset="-128"/>
              <a:ea typeface="ＭＳ Ｐゴシック" panose="020B0600070205080204" pitchFamily="50" charset="-128"/>
            </a:rPr>
            <a:t>174,715</a:t>
          </a:r>
          <a:r>
            <a:rPr kumimoji="1" lang="ja-JP" altLang="en-US" sz="1300">
              <a:latin typeface="ＭＳ Ｐゴシック" panose="020B0600070205080204" pitchFamily="50" charset="-128"/>
              <a:ea typeface="ＭＳ Ｐゴシック" panose="020B0600070205080204" pitchFamily="50" charset="-128"/>
            </a:rPr>
            <a:t>円となっており、大きく増加した。これは、自立支援サービス給付費・私立保育所等運営費委託料の増加などが要因である。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実質単年度収支の比率は</a:t>
          </a:r>
          <a:r>
            <a:rPr kumimoji="1" lang="en-US" altLang="ja-JP" sz="1400">
              <a:latin typeface="ＭＳ ゴシック" pitchFamily="49" charset="-128"/>
              <a:ea typeface="ＭＳ ゴシック" pitchFamily="49" charset="-128"/>
            </a:rPr>
            <a:t>1.34</a:t>
          </a:r>
          <a:r>
            <a:rPr kumimoji="1" lang="ja-JP" altLang="en-US" sz="1400">
              <a:latin typeface="ＭＳ ゴシック" pitchFamily="49" charset="-128"/>
              <a:ea typeface="ＭＳ ゴシック" pitchFamily="49" charset="-128"/>
            </a:rPr>
            <a:t>ポイント減少した。また、標準財政規模に対する財政調整基金残高の比率は</a:t>
          </a:r>
          <a:r>
            <a:rPr kumimoji="1" lang="en-US" altLang="ja-JP" sz="1400">
              <a:latin typeface="ＭＳ ゴシック" pitchFamily="49" charset="-128"/>
              <a:ea typeface="ＭＳ ゴシック" pitchFamily="49" charset="-128"/>
            </a:rPr>
            <a:t>24.66</a:t>
          </a:r>
          <a:r>
            <a:rPr kumimoji="1" lang="ja-JP" altLang="en-US" sz="1400">
              <a:latin typeface="ＭＳ ゴシック" pitchFamily="49" charset="-128"/>
              <a:ea typeface="ＭＳ ゴシック" pitchFamily="49" charset="-128"/>
            </a:rPr>
            <a:t>％であり、前年度と比較すると</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ポイント減少している。財政調整基金残高は増加していることから、標準財政規模の増大によるものである。</a:t>
          </a:r>
        </a:p>
        <a:p>
          <a:r>
            <a:rPr kumimoji="1" lang="ja-JP" altLang="en-US" sz="1400">
              <a:latin typeface="ＭＳ ゴシック" pitchFamily="49" charset="-128"/>
              <a:ea typeface="ＭＳ ゴシック" pitchFamily="49" charset="-128"/>
            </a:rPr>
            <a:t>　事業の成果を継続的に検証しながら、事務事業のスリム化の取組みを進め、経常経費の削減及び町税等の歳入経常一般財源の確保に努める。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a:t>
          </a:r>
        </a:p>
        <a:p>
          <a:r>
            <a:rPr kumimoji="1" lang="ja-JP" altLang="en-US" sz="1400">
              <a:latin typeface="ＭＳ ゴシック" pitchFamily="49" charset="-128"/>
              <a:ea typeface="ＭＳ ゴシック" pitchFamily="49" charset="-128"/>
            </a:rPr>
            <a:t>　実質収支が減少し、実質単年度収支は赤字となったが、財政調整基金の取崩し額を上回る積立てを行うことができている。</a:t>
          </a:r>
        </a:p>
        <a:p>
          <a:r>
            <a:rPr kumimoji="1" lang="ja-JP" altLang="en-US" sz="1400">
              <a:latin typeface="ＭＳ ゴシック" pitchFamily="49" charset="-128"/>
              <a:ea typeface="ＭＳ ゴシック" pitchFamily="49" charset="-128"/>
            </a:rPr>
            <a:t>　今後も事業の成果を継続的に検証しながら、事務事業のスリム化の取組みを進め、経常経費の削減及び町税等の歳入経常一般財源の確保を図っていく。</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年度まで国民健康保険事業特別会計が赤字となっていたが、令和元年度以降は黒字となっている。これは、平成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年度の国民健康保険事業の広域化において、当町の健全化への取組として、国民健康保険税の見直しを行ったことが一因である。</a:t>
          </a:r>
        </a:p>
        <a:p>
          <a:r>
            <a:rPr kumimoji="1" lang="ja-JP" altLang="en-US" sz="1400">
              <a:latin typeface="ＭＳ ゴシック" pitchFamily="49" charset="-128"/>
              <a:ea typeface="ＭＳ ゴシック" pitchFamily="49" charset="-128"/>
            </a:rPr>
            <a:t>　引き続き会計を適正に運営しつつ、住民の健康増進や医療費の適正化に努めていく。</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（その他の会計）</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年度の下水道事業会計については、一般会計からの基準外繰入れを行うことなく、黒字となっている。今後も下水道料金の見直しなど、健全な財政運営の検討を進めていく。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実質公債費比率は類似団体と比較しても良好な数値となっている。これは、過去から交付税措置のない地方債などの借入を抑制してきたためである。</a:t>
          </a:r>
        </a:p>
        <a:p>
          <a:r>
            <a:rPr kumimoji="1" lang="ja-JP" altLang="en-US" sz="1400">
              <a:latin typeface="ＭＳ ゴシック" pitchFamily="49" charset="-128"/>
              <a:ea typeface="ＭＳ ゴシック" pitchFamily="49" charset="-128"/>
            </a:rPr>
            <a:t>　ただし、公債費は今後大きく増加することが見込まれるため、起債の必要性を慎重に判断するとともに交付税措置の有利な起債の借入を検討するなどして財源調達を行っていく。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福岡県岡垣町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a:t>
          </a:r>
          <a:r>
            <a:rPr kumimoji="1" lang="en-US" altLang="ja-JP" sz="1400">
              <a:latin typeface="ＭＳ ゴシック" pitchFamily="49" charset="-128"/>
              <a:ea typeface="ＭＳ ゴシック" pitchFamily="49" charset="-128"/>
            </a:rPr>
            <a:t>10,111</a:t>
          </a:r>
          <a:r>
            <a:rPr kumimoji="1" lang="ja-JP" altLang="en-US" sz="1400">
              <a:latin typeface="ＭＳ ゴシック" pitchFamily="49" charset="-128"/>
              <a:ea typeface="ＭＳ ゴシック" pitchFamily="49" charset="-128"/>
            </a:rPr>
            <a:t>百万円となっており、</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から減少が続いている。これは、下水道事業の地方債残高の減少等により、公営企業債等繰入見込額が減少していることなどが要因である。</a:t>
          </a:r>
        </a:p>
        <a:p>
          <a:r>
            <a:rPr kumimoji="1" lang="ja-JP" altLang="en-US" sz="1400">
              <a:latin typeface="ＭＳ ゴシック" pitchFamily="49" charset="-128"/>
              <a:ea typeface="ＭＳ ゴシック" pitchFamily="49" charset="-128"/>
            </a:rPr>
            <a:t>　充当可能財源等は</a:t>
          </a:r>
          <a:r>
            <a:rPr kumimoji="1" lang="en-US" altLang="ja-JP" sz="1400">
              <a:latin typeface="ＭＳ ゴシック" pitchFamily="49" charset="-128"/>
              <a:ea typeface="ＭＳ ゴシック" pitchFamily="49" charset="-128"/>
            </a:rPr>
            <a:t>14,037</a:t>
          </a:r>
          <a:r>
            <a:rPr kumimoji="1" lang="ja-JP" altLang="en-US" sz="1400">
              <a:latin typeface="ＭＳ ゴシック" pitchFamily="49" charset="-128"/>
              <a:ea typeface="ＭＳ ゴシック" pitchFamily="49" charset="-128"/>
            </a:rPr>
            <a:t>百万円となっており、前年度と比べて微減となっている。これは、充当可能基金は増加している一方で臨時財政対策債に係る基準財政需要額算入見込額が減少していることなどが要因である。</a:t>
          </a:r>
        </a:p>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3,926</a:t>
          </a:r>
          <a:r>
            <a:rPr kumimoji="1" lang="ja-JP" altLang="en-US" sz="1400">
              <a:latin typeface="ＭＳ ゴシック" pitchFamily="49" charset="-128"/>
              <a:ea typeface="ＭＳ ゴシック" pitchFamily="49" charset="-128"/>
            </a:rPr>
            <a:t>百万円であり、前年度に引き続きマイナスとなっている。</a:t>
          </a:r>
        </a:p>
        <a:p>
          <a:r>
            <a:rPr kumimoji="1" lang="ja-JP" altLang="en-US" sz="1400">
              <a:latin typeface="ＭＳ ゴシック" pitchFamily="49" charset="-128"/>
              <a:ea typeface="ＭＳ ゴシック" pitchFamily="49" charset="-128"/>
            </a:rPr>
            <a:t>　今後も良好な数値を継続できるよう財政運営を行う。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福岡県岡垣町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年度は国からの財源などの有効活用や予算の適切な執行管理により、財政調整基金の取崩し額を上回る積立てを行うことができたことなどから、基金残高の増加となった。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からの繰入により収支を保っている状況であるため、今後は基金残高の減少が見込まれる。このため、今後も事業の成果を継続的に検証しながら、事務事業のスリム化の取組みを進め、経常経費の削減を図る。また、企業誘致や定住人口増加により町税等の歳入経常一般財源の確保に努め、基金に頼らない財政運営への転換を進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・公共下水道設置準備基金：公共下水道事業の財源に充てる。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・福祉基金：福祉の向上を目的とし、高齢者福祉事業、障害者福祉事業、児童福祉事業、健康づくり事業などに充てる。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・職員退職準備基金：職員の退職手当の財源に充てる。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・まちづくり整備基金：公共施設の建設及び整備等並びに備品等の購入に要する資金に充てる。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寄附者が指定したふるさとの自然環境の保全・生活環境の充実に関する事業、ふるさとの教育環境向上に関する事業、ふるさとの地域づくりに関する事業、ふるさとの健康の増進・子育て環境及び福祉の充実に関する事業、その他町長が特に必要と認めた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百万円（町有財産売払収入等）を積み立て、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百万円（サンリーアイ大規模改修事業等）を取り崩した。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年度は利子分のみ積み立て、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百万円（認定こども園施設整備事業）を取り崩した。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・職員退職準備基金：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・公共下水道設置準備基金：下水道事業会計への繰出しのため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・おかがき応援寄附基金：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百万円（小中学校教材等整備事業等）を取り崩した。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今後見込まれる支出に対応できるよう、適切に基金の管理運営を行っていく。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年度は、財政調整基金の取崩し額を上回る積立てを行ったほか、利子の積立金分が増加している。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引き続き、財政調整基金の取り崩しを行わずに収支のバランスを取ることを目標として財政状況の改善に努める。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普通交付税の再算定により追加交付された臨時財政対策債償還基金費分を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積み立て分を繰り入れた結果、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公債費の増加により財政状況が悪化した場合に備え、今後も可能な限り取り崩しを行わないようにする。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0" zoomScaleNormal="8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13317878</v>
      </c>
      <c r="BO4" s="449"/>
      <c r="BP4" s="449"/>
      <c r="BQ4" s="449"/>
      <c r="BR4" s="449"/>
      <c r="BS4" s="449"/>
      <c r="BT4" s="449"/>
      <c r="BU4" s="450"/>
      <c r="BV4" s="448">
        <v>12995487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7.8</v>
      </c>
      <c r="CU4" s="589"/>
      <c r="CV4" s="589"/>
      <c r="CW4" s="589"/>
      <c r="CX4" s="589"/>
      <c r="CY4" s="589"/>
      <c r="CZ4" s="589"/>
      <c r="DA4" s="590"/>
      <c r="DB4" s="588">
        <v>9.6999999999999993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12738129</v>
      </c>
      <c r="BO5" s="420"/>
      <c r="BP5" s="420"/>
      <c r="BQ5" s="420"/>
      <c r="BR5" s="420"/>
      <c r="BS5" s="420"/>
      <c r="BT5" s="420"/>
      <c r="BU5" s="421"/>
      <c r="BV5" s="419">
        <v>12254824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91.6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579749</v>
      </c>
      <c r="BO6" s="420"/>
      <c r="BP6" s="420"/>
      <c r="BQ6" s="420"/>
      <c r="BR6" s="420"/>
      <c r="BS6" s="420"/>
      <c r="BT6" s="420"/>
      <c r="BU6" s="421"/>
      <c r="BV6" s="419">
        <v>740663</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92.4</v>
      </c>
      <c r="CU6" s="563"/>
      <c r="CV6" s="563"/>
      <c r="CW6" s="563"/>
      <c r="CX6" s="563"/>
      <c r="CY6" s="563"/>
      <c r="CZ6" s="563"/>
      <c r="DA6" s="564"/>
      <c r="DB6" s="562">
        <v>93.2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39361</v>
      </c>
      <c r="BO7" s="420"/>
      <c r="BP7" s="420"/>
      <c r="BQ7" s="420"/>
      <c r="BR7" s="420"/>
      <c r="BS7" s="420"/>
      <c r="BT7" s="420"/>
      <c r="BU7" s="421"/>
      <c r="BV7" s="419">
        <v>86180</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6916196</v>
      </c>
      <c r="CU7" s="420"/>
      <c r="CV7" s="420"/>
      <c r="CW7" s="420"/>
      <c r="CX7" s="420"/>
      <c r="CY7" s="420"/>
      <c r="CZ7" s="420"/>
      <c r="DA7" s="421"/>
      <c r="DB7" s="419">
        <v>6760543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540388</v>
      </c>
      <c r="BO8" s="420"/>
      <c r="BP8" s="420"/>
      <c r="BQ8" s="420"/>
      <c r="BR8" s="420"/>
      <c r="BS8" s="420"/>
      <c r="BT8" s="420"/>
      <c r="BU8" s="421"/>
      <c r="BV8" s="419">
        <v>654483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0.53</v>
      </c>
      <c r="CU8" s="523"/>
      <c r="CV8" s="523"/>
      <c r="CW8" s="523"/>
      <c r="CX8" s="523"/>
      <c r="CY8" s="523"/>
      <c r="CZ8" s="523"/>
      <c r="DA8" s="524"/>
      <c r="DB8" s="522">
        <v>0.54</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31007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-114095</v>
      </c>
      <c r="BO9" s="420"/>
      <c r="BP9" s="420"/>
      <c r="BQ9" s="420"/>
      <c r="BR9" s="420"/>
      <c r="BS9" s="420"/>
      <c r="BT9" s="420"/>
      <c r="BU9" s="421"/>
      <c r="BV9" s="419">
        <v>-15519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9.1</v>
      </c>
      <c r="CU9" s="417"/>
      <c r="CV9" s="417"/>
      <c r="CW9" s="417"/>
      <c r="CX9" s="417"/>
      <c r="CY9" s="417"/>
      <c r="CZ9" s="417"/>
      <c r="DA9" s="418"/>
      <c r="DB9" s="416">
        <v>9.6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31580</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92738</v>
      </c>
      <c r="BO10" s="420"/>
      <c r="BP10" s="420"/>
      <c r="BQ10" s="420"/>
      <c r="BR10" s="420"/>
      <c r="BS10" s="420"/>
      <c r="BT10" s="420"/>
      <c r="BU10" s="421"/>
      <c r="BV10" s="419">
        <v>2738</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2">
      <c r="A12" s="181"/>
      <c r="B12" s="525" t="s">
        <v>122</v>
      </c>
      <c r="C12" s="526"/>
      <c r="D12" s="526"/>
      <c r="E12" s="526"/>
      <c r="F12" s="526"/>
      <c r="G12" s="526"/>
      <c r="H12" s="526"/>
      <c r="I12" s="526"/>
      <c r="J12" s="526"/>
      <c r="K12" s="527"/>
      <c r="L12" s="534" t="s">
        <v>123</v>
      </c>
      <c r="M12" s="535"/>
      <c r="N12" s="535"/>
      <c r="O12" s="535"/>
      <c r="P12" s="535"/>
      <c r="Q12" s="536"/>
      <c r="R12" s="537">
        <v>31552</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84740</v>
      </c>
      <c r="BO12" s="420"/>
      <c r="BP12" s="420"/>
      <c r="BQ12" s="420"/>
      <c r="BR12" s="420"/>
      <c r="BS12" s="420"/>
      <c r="BT12" s="420"/>
      <c r="BU12" s="421"/>
      <c r="BV12" s="419">
        <v>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129</v>
      </c>
      <c r="N13" s="504"/>
      <c r="O13" s="504"/>
      <c r="P13" s="504"/>
      <c r="Q13" s="505"/>
      <c r="R13" s="506">
        <v>31299</v>
      </c>
      <c r="S13" s="507"/>
      <c r="T13" s="507"/>
      <c r="U13" s="507"/>
      <c r="V13" s="508"/>
      <c r="W13" s="509" t="s">
        <v>130</v>
      </c>
      <c r="X13" s="405"/>
      <c r="Y13" s="405"/>
      <c r="Z13" s="405"/>
      <c r="AA13" s="405"/>
      <c r="AB13" s="406"/>
      <c r="AC13" s="372">
        <v>401</v>
      </c>
      <c r="AD13" s="373"/>
      <c r="AE13" s="373"/>
      <c r="AF13" s="373"/>
      <c r="AG13" s="374"/>
      <c r="AH13" s="372">
        <v>469</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-106097</v>
      </c>
      <c r="BO13" s="420"/>
      <c r="BP13" s="420"/>
      <c r="BQ13" s="420"/>
      <c r="BR13" s="420"/>
      <c r="BS13" s="420"/>
      <c r="BT13" s="420"/>
      <c r="BU13" s="421"/>
      <c r="BV13" s="419">
        <v>-12781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3.8</v>
      </c>
      <c r="CU13" s="417"/>
      <c r="CV13" s="417"/>
      <c r="CW13" s="417"/>
      <c r="CX13" s="417"/>
      <c r="CY13" s="417"/>
      <c r="CZ13" s="417"/>
      <c r="DA13" s="418"/>
      <c r="DB13" s="416">
        <v>4.0999999999999996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31697</v>
      </c>
      <c r="S14" s="507"/>
      <c r="T14" s="507"/>
      <c r="U14" s="507"/>
      <c r="V14" s="508"/>
      <c r="W14" s="510"/>
      <c r="X14" s="408"/>
      <c r="Y14" s="408"/>
      <c r="Z14" s="408"/>
      <c r="AA14" s="408"/>
      <c r="AB14" s="409"/>
      <c r="AC14" s="499">
        <v>3.1</v>
      </c>
      <c r="AD14" s="500"/>
      <c r="AE14" s="500"/>
      <c r="AF14" s="500"/>
      <c r="AG14" s="501"/>
      <c r="AH14" s="499">
        <v>3.6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129</v>
      </c>
      <c r="N15" s="504"/>
      <c r="O15" s="504"/>
      <c r="P15" s="504"/>
      <c r="Q15" s="505"/>
      <c r="R15" s="506">
        <v>31457</v>
      </c>
      <c r="S15" s="507"/>
      <c r="T15" s="507"/>
      <c r="U15" s="507"/>
      <c r="V15" s="508"/>
      <c r="W15" s="509" t="s">
        <v>137</v>
      </c>
      <c r="X15" s="405"/>
      <c r="Y15" s="405"/>
      <c r="Z15" s="405"/>
      <c r="AA15" s="405"/>
      <c r="AB15" s="406"/>
      <c r="AC15" s="372">
        <v>3205</v>
      </c>
      <c r="AD15" s="373"/>
      <c r="AE15" s="373"/>
      <c r="AF15" s="373"/>
      <c r="AG15" s="374"/>
      <c r="AH15" s="372">
        <v>3259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3206242</v>
      </c>
      <c r="BO15" s="449"/>
      <c r="BP15" s="449"/>
      <c r="BQ15" s="449"/>
      <c r="BR15" s="449"/>
      <c r="BS15" s="449"/>
      <c r="BT15" s="449"/>
      <c r="BU15" s="450"/>
      <c r="BV15" s="448">
        <v>3117803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24.8</v>
      </c>
      <c r="AD16" s="500"/>
      <c r="AE16" s="500"/>
      <c r="AF16" s="500"/>
      <c r="AG16" s="501"/>
      <c r="AH16" s="499">
        <v>25.1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6065903</v>
      </c>
      <c r="BO16" s="420"/>
      <c r="BP16" s="420"/>
      <c r="BQ16" s="420"/>
      <c r="BR16" s="420"/>
      <c r="BS16" s="420"/>
      <c r="BT16" s="420"/>
      <c r="BU16" s="421"/>
      <c r="BV16" s="419">
        <v>5865955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9332</v>
      </c>
      <c r="AD17" s="373"/>
      <c r="AE17" s="373"/>
      <c r="AF17" s="373"/>
      <c r="AG17" s="374"/>
      <c r="AH17" s="372">
        <v>9264</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4001509</v>
      </c>
      <c r="BO17" s="420"/>
      <c r="BP17" s="420"/>
      <c r="BQ17" s="420"/>
      <c r="BR17" s="420"/>
      <c r="BS17" s="420"/>
      <c r="BT17" s="420"/>
      <c r="BU17" s="421"/>
      <c r="BV17" s="419">
        <v>3893245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48.64</v>
      </c>
      <c r="M18" s="472"/>
      <c r="N18" s="472"/>
      <c r="O18" s="472"/>
      <c r="P18" s="472"/>
      <c r="Q18" s="472"/>
      <c r="R18" s="473"/>
      <c r="S18" s="473"/>
      <c r="T18" s="473"/>
      <c r="U18" s="473"/>
      <c r="V18" s="474"/>
      <c r="W18" s="490"/>
      <c r="X18" s="491"/>
      <c r="Y18" s="491"/>
      <c r="Z18" s="491"/>
      <c r="AA18" s="491"/>
      <c r="AB18" s="515"/>
      <c r="AC18" s="389">
        <v>72.099999999999994</v>
      </c>
      <c r="AD18" s="390"/>
      <c r="AE18" s="390"/>
      <c r="AF18" s="390"/>
      <c r="AG18" s="475"/>
      <c r="AH18" s="389">
        <v>71.3</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6381128</v>
      </c>
      <c r="BO18" s="420"/>
      <c r="BP18" s="420"/>
      <c r="BQ18" s="420"/>
      <c r="BR18" s="420"/>
      <c r="BS18" s="420"/>
      <c r="BT18" s="420"/>
      <c r="BU18" s="421"/>
      <c r="BV18" s="419">
        <v>6276141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637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9012699</v>
      </c>
      <c r="BO19" s="420"/>
      <c r="BP19" s="420"/>
      <c r="BQ19" s="420"/>
      <c r="BR19" s="420"/>
      <c r="BS19" s="420"/>
      <c r="BT19" s="420"/>
      <c r="BU19" s="421"/>
      <c r="BV19" s="419">
        <v>8352671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12120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7536303</v>
      </c>
      <c r="BO22" s="449"/>
      <c r="BP22" s="449"/>
      <c r="BQ22" s="449"/>
      <c r="BR22" s="449"/>
      <c r="BS22" s="449"/>
      <c r="BT22" s="449"/>
      <c r="BU22" s="450"/>
      <c r="BV22" s="448">
        <v>7825953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6979719</v>
      </c>
      <c r="BO23" s="420"/>
      <c r="BP23" s="420"/>
      <c r="BQ23" s="420"/>
      <c r="BR23" s="420"/>
      <c r="BS23" s="420"/>
      <c r="BT23" s="420"/>
      <c r="BU23" s="421"/>
      <c r="BV23" s="419">
        <v>7441105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7910</v>
      </c>
      <c r="R24" s="373"/>
      <c r="S24" s="373"/>
      <c r="T24" s="373"/>
      <c r="U24" s="373"/>
      <c r="V24" s="374"/>
      <c r="W24" s="462"/>
      <c r="X24" s="399"/>
      <c r="Y24" s="400"/>
      <c r="Z24" s="375" t="s">
        <v>161</v>
      </c>
      <c r="AA24" s="376"/>
      <c r="AB24" s="376"/>
      <c r="AC24" s="376"/>
      <c r="AD24" s="376"/>
      <c r="AE24" s="376"/>
      <c r="AF24" s="376"/>
      <c r="AG24" s="377"/>
      <c r="AH24" s="372">
        <v>168</v>
      </c>
      <c r="AI24" s="373"/>
      <c r="AJ24" s="373"/>
      <c r="AK24" s="373"/>
      <c r="AL24" s="374"/>
      <c r="AM24" s="372">
        <v>495600</v>
      </c>
      <c r="AN24" s="373"/>
      <c r="AO24" s="373"/>
      <c r="AP24" s="373"/>
      <c r="AQ24" s="373"/>
      <c r="AR24" s="374"/>
      <c r="AS24" s="372">
        <v>2950</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3373444</v>
      </c>
      <c r="BO24" s="420"/>
      <c r="BP24" s="420"/>
      <c r="BQ24" s="420"/>
      <c r="BR24" s="420"/>
      <c r="BS24" s="420"/>
      <c r="BT24" s="420"/>
      <c r="BU24" s="421"/>
      <c r="BV24" s="419">
        <v>3252589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1</v>
      </c>
      <c r="M25" s="373"/>
      <c r="N25" s="373"/>
      <c r="O25" s="373"/>
      <c r="P25" s="374"/>
      <c r="Q25" s="372">
        <v>6390</v>
      </c>
      <c r="R25" s="373"/>
      <c r="S25" s="373"/>
      <c r="T25" s="373"/>
      <c r="U25" s="373"/>
      <c r="V25" s="374"/>
      <c r="W25" s="462"/>
      <c r="X25" s="399"/>
      <c r="Y25" s="400"/>
      <c r="Z25" s="375" t="s">
        <v>164</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1064753</v>
      </c>
      <c r="BO25" s="449"/>
      <c r="BP25" s="449"/>
      <c r="BQ25" s="449"/>
      <c r="BR25" s="449"/>
      <c r="BS25" s="449"/>
      <c r="BT25" s="449"/>
      <c r="BU25" s="450"/>
      <c r="BV25" s="448">
        <v>1484138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5980</v>
      </c>
      <c r="R26" s="373"/>
      <c r="S26" s="373"/>
      <c r="T26" s="373"/>
      <c r="U26" s="373"/>
      <c r="V26" s="374"/>
      <c r="W26" s="462"/>
      <c r="X26" s="399"/>
      <c r="Y26" s="400"/>
      <c r="Z26" s="375" t="s">
        <v>167</v>
      </c>
      <c r="AA26" s="430"/>
      <c r="AB26" s="430"/>
      <c r="AC26" s="430"/>
      <c r="AD26" s="430"/>
      <c r="AE26" s="430"/>
      <c r="AF26" s="430"/>
      <c r="AG26" s="431"/>
      <c r="AH26" s="372">
        <v>4</v>
      </c>
      <c r="AI26" s="373"/>
      <c r="AJ26" s="373"/>
      <c r="AK26" s="373"/>
      <c r="AL26" s="374"/>
      <c r="AM26" s="372">
        <v>12232</v>
      </c>
      <c r="AN26" s="373"/>
      <c r="AO26" s="373"/>
      <c r="AP26" s="373"/>
      <c r="AQ26" s="373"/>
      <c r="AR26" s="374"/>
      <c r="AS26" s="372">
        <v>3058</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3500</v>
      </c>
      <c r="R27" s="373"/>
      <c r="S27" s="373"/>
      <c r="T27" s="373"/>
      <c r="U27" s="373"/>
      <c r="V27" s="374"/>
      <c r="W27" s="462"/>
      <c r="X27" s="399"/>
      <c r="Y27" s="400"/>
      <c r="Z27" s="375" t="s">
        <v>170</v>
      </c>
      <c r="AA27" s="376"/>
      <c r="AB27" s="376"/>
      <c r="AC27" s="376"/>
      <c r="AD27" s="376"/>
      <c r="AE27" s="376"/>
      <c r="AF27" s="376"/>
      <c r="AG27" s="377"/>
      <c r="AH27" s="372" t="s">
        <v>121</v>
      </c>
      <c r="AI27" s="373"/>
      <c r="AJ27" s="373"/>
      <c r="AK27" s="373"/>
      <c r="AL27" s="374"/>
      <c r="AM27" s="372" t="s">
        <v>121</v>
      </c>
      <c r="AN27" s="373"/>
      <c r="AO27" s="373"/>
      <c r="AP27" s="373"/>
      <c r="AQ27" s="373"/>
      <c r="AR27" s="374"/>
      <c r="AS27" s="372" t="s">
        <v>121</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315115</v>
      </c>
      <c r="BO27" s="454"/>
      <c r="BP27" s="454"/>
      <c r="BQ27" s="454"/>
      <c r="BR27" s="454"/>
      <c r="BS27" s="454"/>
      <c r="BT27" s="454"/>
      <c r="BU27" s="455"/>
      <c r="BV27" s="453">
        <v>315115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3100</v>
      </c>
      <c r="R28" s="373"/>
      <c r="S28" s="373"/>
      <c r="T28" s="373"/>
      <c r="U28" s="373"/>
      <c r="V28" s="374"/>
      <c r="W28" s="462"/>
      <c r="X28" s="399"/>
      <c r="Y28" s="400"/>
      <c r="Z28" s="375" t="s">
        <v>173</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1705306</v>
      </c>
      <c r="BO28" s="449"/>
      <c r="BP28" s="449"/>
      <c r="BQ28" s="449"/>
      <c r="BR28" s="449"/>
      <c r="BS28" s="449"/>
      <c r="BT28" s="449"/>
      <c r="BU28" s="450"/>
      <c r="BV28" s="448">
        <v>1697308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11</v>
      </c>
      <c r="M29" s="373"/>
      <c r="N29" s="373"/>
      <c r="O29" s="373"/>
      <c r="P29" s="374"/>
      <c r="Q29" s="372">
        <v>2890</v>
      </c>
      <c r="R29" s="373"/>
      <c r="S29" s="373"/>
      <c r="T29" s="373"/>
      <c r="U29" s="373"/>
      <c r="V29" s="374"/>
      <c r="W29" s="463"/>
      <c r="X29" s="464"/>
      <c r="Y29" s="465"/>
      <c r="Z29" s="375" t="s">
        <v>176</v>
      </c>
      <c r="AA29" s="376"/>
      <c r="AB29" s="376"/>
      <c r="AC29" s="376"/>
      <c r="AD29" s="376"/>
      <c r="AE29" s="376"/>
      <c r="AF29" s="376"/>
      <c r="AG29" s="377"/>
      <c r="AH29" s="372">
        <v>168</v>
      </c>
      <c r="AI29" s="373"/>
      <c r="AJ29" s="373"/>
      <c r="AK29" s="373"/>
      <c r="AL29" s="374"/>
      <c r="AM29" s="372">
        <v>495600</v>
      </c>
      <c r="AN29" s="373"/>
      <c r="AO29" s="373"/>
      <c r="AP29" s="373"/>
      <c r="AQ29" s="373"/>
      <c r="AR29" s="374"/>
      <c r="AS29" s="372">
        <v>2950</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652869</v>
      </c>
      <c r="BO29" s="420"/>
      <c r="BP29" s="420"/>
      <c r="BQ29" s="420"/>
      <c r="BR29" s="420"/>
      <c r="BS29" s="420"/>
      <c r="BT29" s="420"/>
      <c r="BU29" s="421"/>
      <c r="BV29" s="419">
        <v>626872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3091594</v>
      </c>
      <c r="BO30" s="454"/>
      <c r="BP30" s="454"/>
      <c r="BQ30" s="454"/>
      <c r="BR30" s="454"/>
      <c r="BS30" s="454"/>
      <c r="BT30" s="454"/>
      <c r="BU30" s="455"/>
      <c r="BV30" s="453">
        <v>2762026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6</v>
      </c>
      <c r="BX34" s="367"/>
      <c r="BY34" s="368" t="str">
        <f>IF('各会計、関係団体の財政状況及び健全化判断比率'!B68="","",'各会計、関係団体の財政状況及び健全化判断比率'!B68)</f>
        <v>福岡県市町村消防団員等公務災害補償組合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岡垣町土地開発公社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5</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7</v>
      </c>
      <c r="BX35" s="367"/>
      <c r="BY35" s="368" t="str">
        <f>IF('各会計、関係団体の財政状況及び健全化判断比率'!B69="","",'各会計、関係団体の財政状況及び健全化判断比率'!B69)</f>
        <v>福岡県自治会館管理組合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岡垣町サンリーアイ文化スポーツ振興財団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8</v>
      </c>
      <c r="BX36" s="367"/>
      <c r="BY36" s="368" t="str">
        <f>IF('各会計、関係団体の財政状況及び健全化判断比率'!B70="","",'各会計、関係団体の財政状況及び健全化判断比率'!B70)</f>
        <v>遠賀・中間地域広域行政事務組合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9</v>
      </c>
      <c r="BX37" s="367"/>
      <c r="BY37" s="368" t="str">
        <f>IF('各会計、関係団体の財政状況及び健全化判断比率'!B71="","",'各会計、関係団体の財政状況及び健全化判断比率'!B71)</f>
        <v>福岡県自治振興組合（一般会計）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10</v>
      </c>
      <c r="BX38" s="367"/>
      <c r="BY38" s="368" t="str">
        <f>IF('各会計、関係団体の財政状況及び健全化判断比率'!B72="","",'各会計、関係団体の財政状況及び健全化判断比率'!B72)</f>
        <v>福岡県自治振興組合（公文書館事業特別会計）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11</v>
      </c>
      <c r="BX39" s="367"/>
      <c r="BY39" s="368" t="str">
        <f>IF('各会計、関係団体の財政状況及び健全化判断比率'!B73="","",'各会計、関係団体の財政状況及び健全化判断比率'!B73)</f>
        <v>福岡県介護保険広域連合（一般会計）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12</v>
      </c>
      <c r="BX40" s="367"/>
      <c r="BY40" s="368" t="str">
        <f>IF('各会計、関係団体の財政状況及び健全化判断比率'!B74="","",'各会計、関係団体の財政状況及び健全化判断比率'!B74)</f>
        <v>福岡県介護保険広域連合（介護保険事業特別会計）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13</v>
      </c>
      <c r="BX41" s="367"/>
      <c r="BY41" s="368" t="str">
        <f>IF('各会計、関係団体の財政状況及び健全化判断比率'!B75="","",'各会計、関係団体の財政状況及び健全化判断比率'!B75)</f>
        <v>福岡県後期高齢者医療広域連合（一般会計）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14</v>
      </c>
      <c r="BX42" s="367"/>
      <c r="BY42" s="368" t="str">
        <f>IF('各会計、関係団体の財政状況及び健全化判断比率'!B76="","",'各会計、関係団体の財政状況及び健全化判断比率'!B76)</f>
        <v>福岡県後期高齢者医療広域連合（後期高齢者医療特別会計）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TdCUMqjx2lOYUw1rgqj9ioZI1ErDEXV4YgriWR+BW9Gx/n66DzdlKK6cCCWnUR10wIihuUEtTumZTdrGIjM8xQ==" saltValue="q0mnfzM4602ILbKOSTRlp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90" zoomScaleNormal="9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3072091</v>
      </c>
      <c r="S5" s="677"/>
      <c r="T5" s="677"/>
      <c r="U5" s="677"/>
      <c r="V5" s="677"/>
      <c r="W5" s="677"/>
      <c r="X5" s="677"/>
      <c r="Y5" s="702"/>
      <c r="Z5" s="715">
        <v>23.1</v>
      </c>
      <c r="AA5" s="715"/>
      <c r="AB5" s="715"/>
      <c r="AC5" s="715"/>
      <c r="AD5" s="716">
        <v>3072091</v>
      </c>
      <c r="AE5" s="716"/>
      <c r="AF5" s="716"/>
      <c r="AG5" s="716"/>
      <c r="AH5" s="716"/>
      <c r="AI5" s="716"/>
      <c r="AJ5" s="716"/>
      <c r="AK5" s="716"/>
      <c r="AL5" s="703">
        <v>44.5</v>
      </c>
      <c r="AM5" s="685"/>
      <c r="AN5" s="685"/>
      <c r="AO5" s="704"/>
      <c r="AP5" s="679" t="s">
        <v>215</v>
      </c>
      <c r="AQ5" s="680"/>
      <c r="AR5" s="680"/>
      <c r="AS5" s="680"/>
      <c r="AT5" s="680"/>
      <c r="AU5" s="680"/>
      <c r="AV5" s="680"/>
      <c r="AW5" s="680"/>
      <c r="AX5" s="680"/>
      <c r="AY5" s="680"/>
      <c r="AZ5" s="680"/>
      <c r="BA5" s="680"/>
      <c r="BB5" s="680"/>
      <c r="BC5" s="680"/>
      <c r="BD5" s="680"/>
      <c r="BE5" s="680"/>
      <c r="BF5" s="681"/>
      <c r="BG5" s="621">
        <v>3072091</v>
      </c>
      <c r="BH5" s="622"/>
      <c r="BI5" s="622"/>
      <c r="BJ5" s="622"/>
      <c r="BK5" s="622"/>
      <c r="BL5" s="622"/>
      <c r="BM5" s="622"/>
      <c r="BN5" s="623"/>
      <c r="BO5" s="659">
        <v>100</v>
      </c>
      <c r="BP5" s="659"/>
      <c r="BQ5" s="659"/>
      <c r="BR5" s="659"/>
      <c r="BS5" s="660" t="s">
        <v>121</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102155</v>
      </c>
      <c r="S6" s="622"/>
      <c r="T6" s="622"/>
      <c r="U6" s="622"/>
      <c r="V6" s="622"/>
      <c r="W6" s="622"/>
      <c r="X6" s="622"/>
      <c r="Y6" s="623"/>
      <c r="Z6" s="659">
        <v>0.8</v>
      </c>
      <c r="AA6" s="659"/>
      <c r="AB6" s="659"/>
      <c r="AC6" s="659"/>
      <c r="AD6" s="660">
        <v>102155</v>
      </c>
      <c r="AE6" s="660"/>
      <c r="AF6" s="660"/>
      <c r="AG6" s="660"/>
      <c r="AH6" s="660"/>
      <c r="AI6" s="660"/>
      <c r="AJ6" s="660"/>
      <c r="AK6" s="660"/>
      <c r="AL6" s="624">
        <v>1.5</v>
      </c>
      <c r="AM6" s="625"/>
      <c r="AN6" s="625"/>
      <c r="AO6" s="661"/>
      <c r="AP6" s="618" t="s">
        <v>220</v>
      </c>
      <c r="AQ6" s="619"/>
      <c r="AR6" s="619"/>
      <c r="AS6" s="619"/>
      <c r="AT6" s="619"/>
      <c r="AU6" s="619"/>
      <c r="AV6" s="619"/>
      <c r="AW6" s="619"/>
      <c r="AX6" s="619"/>
      <c r="AY6" s="619"/>
      <c r="AZ6" s="619"/>
      <c r="BA6" s="619"/>
      <c r="BB6" s="619"/>
      <c r="BC6" s="619"/>
      <c r="BD6" s="619"/>
      <c r="BE6" s="619"/>
      <c r="BF6" s="620"/>
      <c r="BG6" s="621">
        <v>3072091</v>
      </c>
      <c r="BH6" s="622"/>
      <c r="BI6" s="622"/>
      <c r="BJ6" s="622"/>
      <c r="BK6" s="622"/>
      <c r="BL6" s="622"/>
      <c r="BM6" s="622"/>
      <c r="BN6" s="623"/>
      <c r="BO6" s="659">
        <v>100</v>
      </c>
      <c r="BP6" s="659"/>
      <c r="BQ6" s="659"/>
      <c r="BR6" s="659"/>
      <c r="BS6" s="660" t="s">
        <v>121</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109997</v>
      </c>
      <c r="CS6" s="622"/>
      <c r="CT6" s="622"/>
      <c r="CU6" s="622"/>
      <c r="CV6" s="622"/>
      <c r="CW6" s="622"/>
      <c r="CX6" s="622"/>
      <c r="CY6" s="623"/>
      <c r="CZ6" s="703">
        <v>0.9</v>
      </c>
      <c r="DA6" s="685"/>
      <c r="DB6" s="685"/>
      <c r="DC6" s="705"/>
      <c r="DD6" s="627">
        <v>1980</v>
      </c>
      <c r="DE6" s="622"/>
      <c r="DF6" s="622"/>
      <c r="DG6" s="622"/>
      <c r="DH6" s="622"/>
      <c r="DI6" s="622"/>
      <c r="DJ6" s="622"/>
      <c r="DK6" s="622"/>
      <c r="DL6" s="622"/>
      <c r="DM6" s="622"/>
      <c r="DN6" s="622"/>
      <c r="DO6" s="622"/>
      <c r="DP6" s="623"/>
      <c r="DQ6" s="627">
        <v>109987</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898</v>
      </c>
      <c r="S7" s="622"/>
      <c r="T7" s="622"/>
      <c r="U7" s="622"/>
      <c r="V7" s="622"/>
      <c r="W7" s="622"/>
      <c r="X7" s="622"/>
      <c r="Y7" s="623"/>
      <c r="Z7" s="659">
        <v>0</v>
      </c>
      <c r="AA7" s="659"/>
      <c r="AB7" s="659"/>
      <c r="AC7" s="659"/>
      <c r="AD7" s="660">
        <v>898</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1494970</v>
      </c>
      <c r="BH7" s="622"/>
      <c r="BI7" s="622"/>
      <c r="BJ7" s="622"/>
      <c r="BK7" s="622"/>
      <c r="BL7" s="622"/>
      <c r="BM7" s="622"/>
      <c r="BN7" s="623"/>
      <c r="BO7" s="659">
        <v>48.7</v>
      </c>
      <c r="BP7" s="659"/>
      <c r="BQ7" s="659"/>
      <c r="BR7" s="659"/>
      <c r="BS7" s="660" t="s">
        <v>121</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1909702</v>
      </c>
      <c r="CS7" s="622"/>
      <c r="CT7" s="622"/>
      <c r="CU7" s="622"/>
      <c r="CV7" s="622"/>
      <c r="CW7" s="622"/>
      <c r="CX7" s="622"/>
      <c r="CY7" s="623"/>
      <c r="CZ7" s="659">
        <v>15</v>
      </c>
      <c r="DA7" s="659"/>
      <c r="DB7" s="659"/>
      <c r="DC7" s="659"/>
      <c r="DD7" s="627">
        <v>24728</v>
      </c>
      <c r="DE7" s="622"/>
      <c r="DF7" s="622"/>
      <c r="DG7" s="622"/>
      <c r="DH7" s="622"/>
      <c r="DI7" s="622"/>
      <c r="DJ7" s="622"/>
      <c r="DK7" s="622"/>
      <c r="DL7" s="622"/>
      <c r="DM7" s="622"/>
      <c r="DN7" s="622"/>
      <c r="DO7" s="622"/>
      <c r="DP7" s="623"/>
      <c r="DQ7" s="627">
        <v>1359993</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18546</v>
      </c>
      <c r="S8" s="622"/>
      <c r="T8" s="622"/>
      <c r="U8" s="622"/>
      <c r="V8" s="622"/>
      <c r="W8" s="622"/>
      <c r="X8" s="622"/>
      <c r="Y8" s="623"/>
      <c r="Z8" s="659">
        <v>0.1</v>
      </c>
      <c r="AA8" s="659"/>
      <c r="AB8" s="659"/>
      <c r="AC8" s="659"/>
      <c r="AD8" s="660">
        <v>18546</v>
      </c>
      <c r="AE8" s="660"/>
      <c r="AF8" s="660"/>
      <c r="AG8" s="660"/>
      <c r="AH8" s="660"/>
      <c r="AI8" s="660"/>
      <c r="AJ8" s="660"/>
      <c r="AK8" s="660"/>
      <c r="AL8" s="624">
        <v>0.3</v>
      </c>
      <c r="AM8" s="625"/>
      <c r="AN8" s="625"/>
      <c r="AO8" s="661"/>
      <c r="AP8" s="618" t="s">
        <v>226</v>
      </c>
      <c r="AQ8" s="619"/>
      <c r="AR8" s="619"/>
      <c r="AS8" s="619"/>
      <c r="AT8" s="619"/>
      <c r="AU8" s="619"/>
      <c r="AV8" s="619"/>
      <c r="AW8" s="619"/>
      <c r="AX8" s="619"/>
      <c r="AY8" s="619"/>
      <c r="AZ8" s="619"/>
      <c r="BA8" s="619"/>
      <c r="BB8" s="619"/>
      <c r="BC8" s="619"/>
      <c r="BD8" s="619"/>
      <c r="BE8" s="619"/>
      <c r="BF8" s="620"/>
      <c r="BG8" s="621">
        <v>51885</v>
      </c>
      <c r="BH8" s="622"/>
      <c r="BI8" s="622"/>
      <c r="BJ8" s="622"/>
      <c r="BK8" s="622"/>
      <c r="BL8" s="622"/>
      <c r="BM8" s="622"/>
      <c r="BN8" s="623"/>
      <c r="BO8" s="659">
        <v>1.7</v>
      </c>
      <c r="BP8" s="659"/>
      <c r="BQ8" s="659"/>
      <c r="BR8" s="659"/>
      <c r="BS8" s="660" t="s">
        <v>121</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5512603</v>
      </c>
      <c r="CS8" s="622"/>
      <c r="CT8" s="622"/>
      <c r="CU8" s="622"/>
      <c r="CV8" s="622"/>
      <c r="CW8" s="622"/>
      <c r="CX8" s="622"/>
      <c r="CY8" s="623"/>
      <c r="CZ8" s="659">
        <v>43.3</v>
      </c>
      <c r="DA8" s="659"/>
      <c r="DB8" s="659"/>
      <c r="DC8" s="659"/>
      <c r="DD8" s="627">
        <v>195105</v>
      </c>
      <c r="DE8" s="622"/>
      <c r="DF8" s="622"/>
      <c r="DG8" s="622"/>
      <c r="DH8" s="622"/>
      <c r="DI8" s="622"/>
      <c r="DJ8" s="622"/>
      <c r="DK8" s="622"/>
      <c r="DL8" s="622"/>
      <c r="DM8" s="622"/>
      <c r="DN8" s="622"/>
      <c r="DO8" s="622"/>
      <c r="DP8" s="623"/>
      <c r="DQ8" s="627">
        <v>3040459</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22965</v>
      </c>
      <c r="S9" s="622"/>
      <c r="T9" s="622"/>
      <c r="U9" s="622"/>
      <c r="V9" s="622"/>
      <c r="W9" s="622"/>
      <c r="X9" s="622"/>
      <c r="Y9" s="623"/>
      <c r="Z9" s="659">
        <v>0.2</v>
      </c>
      <c r="AA9" s="659"/>
      <c r="AB9" s="659"/>
      <c r="AC9" s="659"/>
      <c r="AD9" s="660">
        <v>22965</v>
      </c>
      <c r="AE9" s="660"/>
      <c r="AF9" s="660"/>
      <c r="AG9" s="660"/>
      <c r="AH9" s="660"/>
      <c r="AI9" s="660"/>
      <c r="AJ9" s="660"/>
      <c r="AK9" s="660"/>
      <c r="AL9" s="624">
        <v>0.3</v>
      </c>
      <c r="AM9" s="625"/>
      <c r="AN9" s="625"/>
      <c r="AO9" s="661"/>
      <c r="AP9" s="618" t="s">
        <v>229</v>
      </c>
      <c r="AQ9" s="619"/>
      <c r="AR9" s="619"/>
      <c r="AS9" s="619"/>
      <c r="AT9" s="619"/>
      <c r="AU9" s="619"/>
      <c r="AV9" s="619"/>
      <c r="AW9" s="619"/>
      <c r="AX9" s="619"/>
      <c r="AY9" s="619"/>
      <c r="AZ9" s="619"/>
      <c r="BA9" s="619"/>
      <c r="BB9" s="619"/>
      <c r="BC9" s="619"/>
      <c r="BD9" s="619"/>
      <c r="BE9" s="619"/>
      <c r="BF9" s="620"/>
      <c r="BG9" s="621">
        <v>1348535</v>
      </c>
      <c r="BH9" s="622"/>
      <c r="BI9" s="622"/>
      <c r="BJ9" s="622"/>
      <c r="BK9" s="622"/>
      <c r="BL9" s="622"/>
      <c r="BM9" s="622"/>
      <c r="BN9" s="623"/>
      <c r="BO9" s="659">
        <v>43.9</v>
      </c>
      <c r="BP9" s="659"/>
      <c r="BQ9" s="659"/>
      <c r="BR9" s="659"/>
      <c r="BS9" s="660" t="s">
        <v>121</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824510</v>
      </c>
      <c r="CS9" s="622"/>
      <c r="CT9" s="622"/>
      <c r="CU9" s="622"/>
      <c r="CV9" s="622"/>
      <c r="CW9" s="622"/>
      <c r="CX9" s="622"/>
      <c r="CY9" s="623"/>
      <c r="CZ9" s="659">
        <v>6.5</v>
      </c>
      <c r="DA9" s="659"/>
      <c r="DB9" s="659"/>
      <c r="DC9" s="659"/>
      <c r="DD9" s="627">
        <v>7188</v>
      </c>
      <c r="DE9" s="622"/>
      <c r="DF9" s="622"/>
      <c r="DG9" s="622"/>
      <c r="DH9" s="622"/>
      <c r="DI9" s="622"/>
      <c r="DJ9" s="622"/>
      <c r="DK9" s="622"/>
      <c r="DL9" s="622"/>
      <c r="DM9" s="622"/>
      <c r="DN9" s="622"/>
      <c r="DO9" s="622"/>
      <c r="DP9" s="623"/>
      <c r="DQ9" s="627">
        <v>694832</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48997</v>
      </c>
      <c r="BH10" s="622"/>
      <c r="BI10" s="622"/>
      <c r="BJ10" s="622"/>
      <c r="BK10" s="622"/>
      <c r="BL10" s="622"/>
      <c r="BM10" s="622"/>
      <c r="BN10" s="623"/>
      <c r="BO10" s="659">
        <v>1.6</v>
      </c>
      <c r="BP10" s="659"/>
      <c r="BQ10" s="659"/>
      <c r="BR10" s="659"/>
      <c r="BS10" s="660" t="s">
        <v>121</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14129</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14129</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678301</v>
      </c>
      <c r="S11" s="622"/>
      <c r="T11" s="622"/>
      <c r="U11" s="622"/>
      <c r="V11" s="622"/>
      <c r="W11" s="622"/>
      <c r="X11" s="622"/>
      <c r="Y11" s="623"/>
      <c r="Z11" s="624">
        <v>5.0999999999999996</v>
      </c>
      <c r="AA11" s="625"/>
      <c r="AB11" s="625"/>
      <c r="AC11" s="626"/>
      <c r="AD11" s="627">
        <v>678301</v>
      </c>
      <c r="AE11" s="622"/>
      <c r="AF11" s="622"/>
      <c r="AG11" s="622"/>
      <c r="AH11" s="622"/>
      <c r="AI11" s="622"/>
      <c r="AJ11" s="622"/>
      <c r="AK11" s="623"/>
      <c r="AL11" s="624">
        <v>9.8000000000000007</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45553</v>
      </c>
      <c r="BH11" s="622"/>
      <c r="BI11" s="622"/>
      <c r="BJ11" s="622"/>
      <c r="BK11" s="622"/>
      <c r="BL11" s="622"/>
      <c r="BM11" s="622"/>
      <c r="BN11" s="623"/>
      <c r="BO11" s="659">
        <v>1.5</v>
      </c>
      <c r="BP11" s="659"/>
      <c r="BQ11" s="659"/>
      <c r="BR11" s="659"/>
      <c r="BS11" s="660" t="s">
        <v>121</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282053</v>
      </c>
      <c r="CS11" s="622"/>
      <c r="CT11" s="622"/>
      <c r="CU11" s="622"/>
      <c r="CV11" s="622"/>
      <c r="CW11" s="622"/>
      <c r="CX11" s="622"/>
      <c r="CY11" s="623"/>
      <c r="CZ11" s="659">
        <v>2.2000000000000002</v>
      </c>
      <c r="DA11" s="659"/>
      <c r="DB11" s="659"/>
      <c r="DC11" s="659"/>
      <c r="DD11" s="627">
        <v>80634</v>
      </c>
      <c r="DE11" s="622"/>
      <c r="DF11" s="622"/>
      <c r="DG11" s="622"/>
      <c r="DH11" s="622"/>
      <c r="DI11" s="622"/>
      <c r="DJ11" s="622"/>
      <c r="DK11" s="622"/>
      <c r="DL11" s="622"/>
      <c r="DM11" s="622"/>
      <c r="DN11" s="622"/>
      <c r="DO11" s="622"/>
      <c r="DP11" s="623"/>
      <c r="DQ11" s="627">
        <v>137714</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1279599</v>
      </c>
      <c r="BH12" s="622"/>
      <c r="BI12" s="622"/>
      <c r="BJ12" s="622"/>
      <c r="BK12" s="622"/>
      <c r="BL12" s="622"/>
      <c r="BM12" s="622"/>
      <c r="BN12" s="623"/>
      <c r="BO12" s="659">
        <v>41.7</v>
      </c>
      <c r="BP12" s="659"/>
      <c r="BQ12" s="659"/>
      <c r="BR12" s="659"/>
      <c r="BS12" s="660" t="s">
        <v>121</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307840</v>
      </c>
      <c r="CS12" s="622"/>
      <c r="CT12" s="622"/>
      <c r="CU12" s="622"/>
      <c r="CV12" s="622"/>
      <c r="CW12" s="622"/>
      <c r="CX12" s="622"/>
      <c r="CY12" s="623"/>
      <c r="CZ12" s="659">
        <v>2.4</v>
      </c>
      <c r="DA12" s="659"/>
      <c r="DB12" s="659"/>
      <c r="DC12" s="659"/>
      <c r="DD12" s="627" t="s">
        <v>121</v>
      </c>
      <c r="DE12" s="622"/>
      <c r="DF12" s="622"/>
      <c r="DG12" s="622"/>
      <c r="DH12" s="622"/>
      <c r="DI12" s="622"/>
      <c r="DJ12" s="622"/>
      <c r="DK12" s="622"/>
      <c r="DL12" s="622"/>
      <c r="DM12" s="622"/>
      <c r="DN12" s="622"/>
      <c r="DO12" s="622"/>
      <c r="DP12" s="623"/>
      <c r="DQ12" s="627">
        <v>250660</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1276200</v>
      </c>
      <c r="BH13" s="622"/>
      <c r="BI13" s="622"/>
      <c r="BJ13" s="622"/>
      <c r="BK13" s="622"/>
      <c r="BL13" s="622"/>
      <c r="BM13" s="622"/>
      <c r="BN13" s="623"/>
      <c r="BO13" s="659">
        <v>41.5</v>
      </c>
      <c r="BP13" s="659"/>
      <c r="BQ13" s="659"/>
      <c r="BR13" s="659"/>
      <c r="BS13" s="660" t="s">
        <v>121</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770157</v>
      </c>
      <c r="CS13" s="622"/>
      <c r="CT13" s="622"/>
      <c r="CU13" s="622"/>
      <c r="CV13" s="622"/>
      <c r="CW13" s="622"/>
      <c r="CX13" s="622"/>
      <c r="CY13" s="623"/>
      <c r="CZ13" s="659">
        <v>6</v>
      </c>
      <c r="DA13" s="659"/>
      <c r="DB13" s="659"/>
      <c r="DC13" s="659"/>
      <c r="DD13" s="627">
        <v>260820</v>
      </c>
      <c r="DE13" s="622"/>
      <c r="DF13" s="622"/>
      <c r="DG13" s="622"/>
      <c r="DH13" s="622"/>
      <c r="DI13" s="622"/>
      <c r="DJ13" s="622"/>
      <c r="DK13" s="622"/>
      <c r="DL13" s="622"/>
      <c r="DM13" s="622"/>
      <c r="DN13" s="622"/>
      <c r="DO13" s="622"/>
      <c r="DP13" s="623"/>
      <c r="DQ13" s="627">
        <v>534783</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992</v>
      </c>
      <c r="S14" s="622"/>
      <c r="T14" s="622"/>
      <c r="U14" s="622"/>
      <c r="V14" s="622"/>
      <c r="W14" s="622"/>
      <c r="X14" s="622"/>
      <c r="Y14" s="623"/>
      <c r="Z14" s="659">
        <v>0</v>
      </c>
      <c r="AA14" s="659"/>
      <c r="AB14" s="659"/>
      <c r="AC14" s="659"/>
      <c r="AD14" s="660">
        <v>992</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99806</v>
      </c>
      <c r="BH14" s="622"/>
      <c r="BI14" s="622"/>
      <c r="BJ14" s="622"/>
      <c r="BK14" s="622"/>
      <c r="BL14" s="622"/>
      <c r="BM14" s="622"/>
      <c r="BN14" s="623"/>
      <c r="BO14" s="659">
        <v>3.2</v>
      </c>
      <c r="BP14" s="659"/>
      <c r="BQ14" s="659"/>
      <c r="BR14" s="659"/>
      <c r="BS14" s="660" t="s">
        <v>121</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430920</v>
      </c>
      <c r="CS14" s="622"/>
      <c r="CT14" s="622"/>
      <c r="CU14" s="622"/>
      <c r="CV14" s="622"/>
      <c r="CW14" s="622"/>
      <c r="CX14" s="622"/>
      <c r="CY14" s="623"/>
      <c r="CZ14" s="659">
        <v>3.4</v>
      </c>
      <c r="DA14" s="659"/>
      <c r="DB14" s="659"/>
      <c r="DC14" s="659"/>
      <c r="DD14" s="627">
        <v>7512</v>
      </c>
      <c r="DE14" s="622"/>
      <c r="DF14" s="622"/>
      <c r="DG14" s="622"/>
      <c r="DH14" s="622"/>
      <c r="DI14" s="622"/>
      <c r="DJ14" s="622"/>
      <c r="DK14" s="622"/>
      <c r="DL14" s="622"/>
      <c r="DM14" s="622"/>
      <c r="DN14" s="622"/>
      <c r="DO14" s="622"/>
      <c r="DP14" s="623"/>
      <c r="DQ14" s="627">
        <v>415357</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197716</v>
      </c>
      <c r="BH15" s="622"/>
      <c r="BI15" s="622"/>
      <c r="BJ15" s="622"/>
      <c r="BK15" s="622"/>
      <c r="BL15" s="622"/>
      <c r="BM15" s="622"/>
      <c r="BN15" s="623"/>
      <c r="BO15" s="659">
        <v>6.4</v>
      </c>
      <c r="BP15" s="659"/>
      <c r="BQ15" s="659"/>
      <c r="BR15" s="659"/>
      <c r="BS15" s="660" t="s">
        <v>121</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1710855</v>
      </c>
      <c r="CS15" s="622"/>
      <c r="CT15" s="622"/>
      <c r="CU15" s="622"/>
      <c r="CV15" s="622"/>
      <c r="CW15" s="622"/>
      <c r="CX15" s="622"/>
      <c r="CY15" s="623"/>
      <c r="CZ15" s="659">
        <v>13.4</v>
      </c>
      <c r="DA15" s="659"/>
      <c r="DB15" s="659"/>
      <c r="DC15" s="659"/>
      <c r="DD15" s="627">
        <v>448763</v>
      </c>
      <c r="DE15" s="622"/>
      <c r="DF15" s="622"/>
      <c r="DG15" s="622"/>
      <c r="DH15" s="622"/>
      <c r="DI15" s="622"/>
      <c r="DJ15" s="622"/>
      <c r="DK15" s="622"/>
      <c r="DL15" s="622"/>
      <c r="DM15" s="622"/>
      <c r="DN15" s="622"/>
      <c r="DO15" s="622"/>
      <c r="DP15" s="623"/>
      <c r="DQ15" s="627">
        <v>1039167</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17672</v>
      </c>
      <c r="S16" s="622"/>
      <c r="T16" s="622"/>
      <c r="U16" s="622"/>
      <c r="V16" s="622"/>
      <c r="W16" s="622"/>
      <c r="X16" s="622"/>
      <c r="Y16" s="623"/>
      <c r="Z16" s="659">
        <v>0.1</v>
      </c>
      <c r="AA16" s="659"/>
      <c r="AB16" s="659"/>
      <c r="AC16" s="659"/>
      <c r="AD16" s="660">
        <v>17672</v>
      </c>
      <c r="AE16" s="660"/>
      <c r="AF16" s="660"/>
      <c r="AG16" s="660"/>
      <c r="AH16" s="660"/>
      <c r="AI16" s="660"/>
      <c r="AJ16" s="660"/>
      <c r="AK16" s="660"/>
      <c r="AL16" s="624">
        <v>0.3</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26926</v>
      </c>
      <c r="CS16" s="622"/>
      <c r="CT16" s="622"/>
      <c r="CU16" s="622"/>
      <c r="CV16" s="622"/>
      <c r="CW16" s="622"/>
      <c r="CX16" s="622"/>
      <c r="CY16" s="623"/>
      <c r="CZ16" s="659">
        <v>0.2</v>
      </c>
      <c r="DA16" s="659"/>
      <c r="DB16" s="659"/>
      <c r="DC16" s="659"/>
      <c r="DD16" s="627" t="s">
        <v>121</v>
      </c>
      <c r="DE16" s="622"/>
      <c r="DF16" s="622"/>
      <c r="DG16" s="622"/>
      <c r="DH16" s="622"/>
      <c r="DI16" s="622"/>
      <c r="DJ16" s="622"/>
      <c r="DK16" s="622"/>
      <c r="DL16" s="622"/>
      <c r="DM16" s="622"/>
      <c r="DN16" s="622"/>
      <c r="DO16" s="622"/>
      <c r="DP16" s="623"/>
      <c r="DQ16" s="627">
        <v>17734</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43139</v>
      </c>
      <c r="S17" s="622"/>
      <c r="T17" s="622"/>
      <c r="U17" s="622"/>
      <c r="V17" s="622"/>
      <c r="W17" s="622"/>
      <c r="X17" s="622"/>
      <c r="Y17" s="623"/>
      <c r="Z17" s="659">
        <v>0.3</v>
      </c>
      <c r="AA17" s="659"/>
      <c r="AB17" s="659"/>
      <c r="AC17" s="659"/>
      <c r="AD17" s="660">
        <v>43139</v>
      </c>
      <c r="AE17" s="660"/>
      <c r="AF17" s="660"/>
      <c r="AG17" s="660"/>
      <c r="AH17" s="660"/>
      <c r="AI17" s="660"/>
      <c r="AJ17" s="660"/>
      <c r="AK17" s="660"/>
      <c r="AL17" s="624">
        <v>0.6</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838437</v>
      </c>
      <c r="CS17" s="622"/>
      <c r="CT17" s="622"/>
      <c r="CU17" s="622"/>
      <c r="CV17" s="622"/>
      <c r="CW17" s="622"/>
      <c r="CX17" s="622"/>
      <c r="CY17" s="623"/>
      <c r="CZ17" s="659">
        <v>6.6</v>
      </c>
      <c r="DA17" s="659"/>
      <c r="DB17" s="659"/>
      <c r="DC17" s="659"/>
      <c r="DD17" s="627" t="s">
        <v>121</v>
      </c>
      <c r="DE17" s="622"/>
      <c r="DF17" s="622"/>
      <c r="DG17" s="622"/>
      <c r="DH17" s="622"/>
      <c r="DI17" s="622"/>
      <c r="DJ17" s="622"/>
      <c r="DK17" s="622"/>
      <c r="DL17" s="622"/>
      <c r="DM17" s="622"/>
      <c r="DN17" s="622"/>
      <c r="DO17" s="622"/>
      <c r="DP17" s="623"/>
      <c r="DQ17" s="627">
        <v>818135</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49830</v>
      </c>
      <c r="S18" s="622"/>
      <c r="T18" s="622"/>
      <c r="U18" s="622"/>
      <c r="V18" s="622"/>
      <c r="W18" s="622"/>
      <c r="X18" s="622"/>
      <c r="Y18" s="623"/>
      <c r="Z18" s="659">
        <v>0.4</v>
      </c>
      <c r="AA18" s="659"/>
      <c r="AB18" s="659"/>
      <c r="AC18" s="659"/>
      <c r="AD18" s="660">
        <v>49830</v>
      </c>
      <c r="AE18" s="660"/>
      <c r="AF18" s="660"/>
      <c r="AG18" s="660"/>
      <c r="AH18" s="660"/>
      <c r="AI18" s="660"/>
      <c r="AJ18" s="660"/>
      <c r="AK18" s="660"/>
      <c r="AL18" s="624">
        <v>0.7</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47455</v>
      </c>
      <c r="S19" s="622"/>
      <c r="T19" s="622"/>
      <c r="U19" s="622"/>
      <c r="V19" s="622"/>
      <c r="W19" s="622"/>
      <c r="X19" s="622"/>
      <c r="Y19" s="623"/>
      <c r="Z19" s="659">
        <v>0.4</v>
      </c>
      <c r="AA19" s="659"/>
      <c r="AB19" s="659"/>
      <c r="AC19" s="659"/>
      <c r="AD19" s="660">
        <v>47455</v>
      </c>
      <c r="AE19" s="660"/>
      <c r="AF19" s="660"/>
      <c r="AG19" s="660"/>
      <c r="AH19" s="660"/>
      <c r="AI19" s="660"/>
      <c r="AJ19" s="660"/>
      <c r="AK19" s="660"/>
      <c r="AL19" s="624">
        <v>0.7</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2">
      <c r="B20" s="688" t="s">
        <v>261</v>
      </c>
      <c r="C20" s="689"/>
      <c r="D20" s="689"/>
      <c r="E20" s="689"/>
      <c r="F20" s="689"/>
      <c r="G20" s="689"/>
      <c r="H20" s="689"/>
      <c r="I20" s="689"/>
      <c r="J20" s="689"/>
      <c r="K20" s="689"/>
      <c r="L20" s="689"/>
      <c r="M20" s="689"/>
      <c r="N20" s="689"/>
      <c r="O20" s="689"/>
      <c r="P20" s="689"/>
      <c r="Q20" s="690"/>
      <c r="R20" s="621">
        <v>2375</v>
      </c>
      <c r="S20" s="622"/>
      <c r="T20" s="622"/>
      <c r="U20" s="622"/>
      <c r="V20" s="622"/>
      <c r="W20" s="622"/>
      <c r="X20" s="622"/>
      <c r="Y20" s="623"/>
      <c r="Z20" s="659">
        <v>0</v>
      </c>
      <c r="AA20" s="659"/>
      <c r="AB20" s="659"/>
      <c r="AC20" s="659"/>
      <c r="AD20" s="660">
        <v>2375</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12738129</v>
      </c>
      <c r="CS20" s="622"/>
      <c r="CT20" s="622"/>
      <c r="CU20" s="622"/>
      <c r="CV20" s="622"/>
      <c r="CW20" s="622"/>
      <c r="CX20" s="622"/>
      <c r="CY20" s="623"/>
      <c r="CZ20" s="659">
        <v>100</v>
      </c>
      <c r="DA20" s="659"/>
      <c r="DB20" s="659"/>
      <c r="DC20" s="659"/>
      <c r="DD20" s="627">
        <v>1026730</v>
      </c>
      <c r="DE20" s="622"/>
      <c r="DF20" s="622"/>
      <c r="DG20" s="622"/>
      <c r="DH20" s="622"/>
      <c r="DI20" s="622"/>
      <c r="DJ20" s="622"/>
      <c r="DK20" s="622"/>
      <c r="DL20" s="622"/>
      <c r="DM20" s="622"/>
      <c r="DN20" s="622"/>
      <c r="DO20" s="622"/>
      <c r="DP20" s="623"/>
      <c r="DQ20" s="627">
        <v>8432950</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3021434</v>
      </c>
      <c r="S21" s="622"/>
      <c r="T21" s="622"/>
      <c r="U21" s="622"/>
      <c r="V21" s="622"/>
      <c r="W21" s="622"/>
      <c r="X21" s="622"/>
      <c r="Y21" s="623"/>
      <c r="Z21" s="659">
        <v>22.7</v>
      </c>
      <c r="AA21" s="659"/>
      <c r="AB21" s="659"/>
      <c r="AC21" s="659"/>
      <c r="AD21" s="660">
        <v>2859661</v>
      </c>
      <c r="AE21" s="660"/>
      <c r="AF21" s="660"/>
      <c r="AG21" s="660"/>
      <c r="AH21" s="660"/>
      <c r="AI21" s="660"/>
      <c r="AJ21" s="660"/>
      <c r="AK21" s="660"/>
      <c r="AL21" s="624">
        <v>41.4</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2859661</v>
      </c>
      <c r="S22" s="622"/>
      <c r="T22" s="622"/>
      <c r="U22" s="622"/>
      <c r="V22" s="622"/>
      <c r="W22" s="622"/>
      <c r="X22" s="622"/>
      <c r="Y22" s="623"/>
      <c r="Z22" s="659">
        <v>21.5</v>
      </c>
      <c r="AA22" s="659"/>
      <c r="AB22" s="659"/>
      <c r="AC22" s="659"/>
      <c r="AD22" s="660">
        <v>2859661</v>
      </c>
      <c r="AE22" s="660"/>
      <c r="AF22" s="660"/>
      <c r="AG22" s="660"/>
      <c r="AH22" s="660"/>
      <c r="AI22" s="660"/>
      <c r="AJ22" s="660"/>
      <c r="AK22" s="660"/>
      <c r="AL22" s="624">
        <v>41.4</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161773</v>
      </c>
      <c r="S23" s="622"/>
      <c r="T23" s="622"/>
      <c r="U23" s="622"/>
      <c r="V23" s="622"/>
      <c r="W23" s="622"/>
      <c r="X23" s="622"/>
      <c r="Y23" s="623"/>
      <c r="Z23" s="659">
        <v>1.2</v>
      </c>
      <c r="AA23" s="659"/>
      <c r="AB23" s="659"/>
      <c r="AC23" s="659"/>
      <c r="AD23" s="660" t="s">
        <v>121</v>
      </c>
      <c r="AE23" s="660"/>
      <c r="AF23" s="660"/>
      <c r="AG23" s="660"/>
      <c r="AH23" s="660"/>
      <c r="AI23" s="660"/>
      <c r="AJ23" s="660"/>
      <c r="AK23" s="660"/>
      <c r="AL23" s="624" t="s">
        <v>121</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5645059</v>
      </c>
      <c r="CS24" s="677"/>
      <c r="CT24" s="677"/>
      <c r="CU24" s="677"/>
      <c r="CV24" s="677"/>
      <c r="CW24" s="677"/>
      <c r="CX24" s="677"/>
      <c r="CY24" s="702"/>
      <c r="CZ24" s="703">
        <v>44.3</v>
      </c>
      <c r="DA24" s="685"/>
      <c r="DB24" s="685"/>
      <c r="DC24" s="705"/>
      <c r="DD24" s="701">
        <v>3299868</v>
      </c>
      <c r="DE24" s="677"/>
      <c r="DF24" s="677"/>
      <c r="DG24" s="677"/>
      <c r="DH24" s="677"/>
      <c r="DI24" s="677"/>
      <c r="DJ24" s="677"/>
      <c r="DK24" s="702"/>
      <c r="DL24" s="701">
        <v>2800433</v>
      </c>
      <c r="DM24" s="677"/>
      <c r="DN24" s="677"/>
      <c r="DO24" s="677"/>
      <c r="DP24" s="677"/>
      <c r="DQ24" s="677"/>
      <c r="DR24" s="677"/>
      <c r="DS24" s="677"/>
      <c r="DT24" s="677"/>
      <c r="DU24" s="677"/>
      <c r="DV24" s="702"/>
      <c r="DW24" s="703">
        <v>40.299999999999997</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7028023</v>
      </c>
      <c r="S25" s="622"/>
      <c r="T25" s="622"/>
      <c r="U25" s="622"/>
      <c r="V25" s="622"/>
      <c r="W25" s="622"/>
      <c r="X25" s="622"/>
      <c r="Y25" s="623"/>
      <c r="Z25" s="659">
        <v>52.8</v>
      </c>
      <c r="AA25" s="659"/>
      <c r="AB25" s="659"/>
      <c r="AC25" s="659"/>
      <c r="AD25" s="660">
        <v>6866250</v>
      </c>
      <c r="AE25" s="660"/>
      <c r="AF25" s="660"/>
      <c r="AG25" s="660"/>
      <c r="AH25" s="660"/>
      <c r="AI25" s="660"/>
      <c r="AJ25" s="660"/>
      <c r="AK25" s="660"/>
      <c r="AL25" s="624">
        <v>99.5</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1462281</v>
      </c>
      <c r="CS25" s="634"/>
      <c r="CT25" s="634"/>
      <c r="CU25" s="634"/>
      <c r="CV25" s="634"/>
      <c r="CW25" s="634"/>
      <c r="CX25" s="634"/>
      <c r="CY25" s="635"/>
      <c r="CZ25" s="624">
        <v>11.5</v>
      </c>
      <c r="DA25" s="636"/>
      <c r="DB25" s="636"/>
      <c r="DC25" s="637"/>
      <c r="DD25" s="627">
        <v>1206880</v>
      </c>
      <c r="DE25" s="634"/>
      <c r="DF25" s="634"/>
      <c r="DG25" s="634"/>
      <c r="DH25" s="634"/>
      <c r="DI25" s="634"/>
      <c r="DJ25" s="634"/>
      <c r="DK25" s="635"/>
      <c r="DL25" s="627">
        <v>1195998</v>
      </c>
      <c r="DM25" s="634"/>
      <c r="DN25" s="634"/>
      <c r="DO25" s="634"/>
      <c r="DP25" s="634"/>
      <c r="DQ25" s="634"/>
      <c r="DR25" s="634"/>
      <c r="DS25" s="634"/>
      <c r="DT25" s="634"/>
      <c r="DU25" s="634"/>
      <c r="DV25" s="635"/>
      <c r="DW25" s="624">
        <v>17.2</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v>3842</v>
      </c>
      <c r="S26" s="622"/>
      <c r="T26" s="622"/>
      <c r="U26" s="622"/>
      <c r="V26" s="622"/>
      <c r="W26" s="622"/>
      <c r="X26" s="622"/>
      <c r="Y26" s="623"/>
      <c r="Z26" s="659">
        <v>0</v>
      </c>
      <c r="AA26" s="659"/>
      <c r="AB26" s="659"/>
      <c r="AC26" s="659"/>
      <c r="AD26" s="660">
        <v>3842</v>
      </c>
      <c r="AE26" s="660"/>
      <c r="AF26" s="660"/>
      <c r="AG26" s="660"/>
      <c r="AH26" s="660"/>
      <c r="AI26" s="660"/>
      <c r="AJ26" s="660"/>
      <c r="AK26" s="660"/>
      <c r="AL26" s="624">
        <v>0.1</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958422</v>
      </c>
      <c r="CS26" s="622"/>
      <c r="CT26" s="622"/>
      <c r="CU26" s="622"/>
      <c r="CV26" s="622"/>
      <c r="CW26" s="622"/>
      <c r="CX26" s="622"/>
      <c r="CY26" s="623"/>
      <c r="CZ26" s="624">
        <v>7.5</v>
      </c>
      <c r="DA26" s="636"/>
      <c r="DB26" s="636"/>
      <c r="DC26" s="637"/>
      <c r="DD26" s="627">
        <v>746211</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80529</v>
      </c>
      <c r="S27" s="622"/>
      <c r="T27" s="622"/>
      <c r="U27" s="622"/>
      <c r="V27" s="622"/>
      <c r="W27" s="622"/>
      <c r="X27" s="622"/>
      <c r="Y27" s="623"/>
      <c r="Z27" s="659">
        <v>0.6</v>
      </c>
      <c r="AA27" s="659"/>
      <c r="AB27" s="659"/>
      <c r="AC27" s="659"/>
      <c r="AD27" s="660" t="s">
        <v>121</v>
      </c>
      <c r="AE27" s="660"/>
      <c r="AF27" s="660"/>
      <c r="AG27" s="660"/>
      <c r="AH27" s="660"/>
      <c r="AI27" s="660"/>
      <c r="AJ27" s="660"/>
      <c r="AK27" s="660"/>
      <c r="AL27" s="624" t="s">
        <v>121</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3072091</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3344341</v>
      </c>
      <c r="CS27" s="634"/>
      <c r="CT27" s="634"/>
      <c r="CU27" s="634"/>
      <c r="CV27" s="634"/>
      <c r="CW27" s="634"/>
      <c r="CX27" s="634"/>
      <c r="CY27" s="635"/>
      <c r="CZ27" s="624">
        <v>26.3</v>
      </c>
      <c r="DA27" s="636"/>
      <c r="DB27" s="636"/>
      <c r="DC27" s="637"/>
      <c r="DD27" s="627">
        <v>1274853</v>
      </c>
      <c r="DE27" s="634"/>
      <c r="DF27" s="634"/>
      <c r="DG27" s="634"/>
      <c r="DH27" s="634"/>
      <c r="DI27" s="634"/>
      <c r="DJ27" s="634"/>
      <c r="DK27" s="635"/>
      <c r="DL27" s="627">
        <v>786300</v>
      </c>
      <c r="DM27" s="634"/>
      <c r="DN27" s="634"/>
      <c r="DO27" s="634"/>
      <c r="DP27" s="634"/>
      <c r="DQ27" s="634"/>
      <c r="DR27" s="634"/>
      <c r="DS27" s="634"/>
      <c r="DT27" s="634"/>
      <c r="DU27" s="634"/>
      <c r="DV27" s="635"/>
      <c r="DW27" s="624">
        <v>11.3</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115834</v>
      </c>
      <c r="S28" s="622"/>
      <c r="T28" s="622"/>
      <c r="U28" s="622"/>
      <c r="V28" s="622"/>
      <c r="W28" s="622"/>
      <c r="X28" s="622"/>
      <c r="Y28" s="623"/>
      <c r="Z28" s="659">
        <v>0.9</v>
      </c>
      <c r="AA28" s="659"/>
      <c r="AB28" s="659"/>
      <c r="AC28" s="659"/>
      <c r="AD28" s="660">
        <v>14141</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838437</v>
      </c>
      <c r="CS28" s="622"/>
      <c r="CT28" s="622"/>
      <c r="CU28" s="622"/>
      <c r="CV28" s="622"/>
      <c r="CW28" s="622"/>
      <c r="CX28" s="622"/>
      <c r="CY28" s="623"/>
      <c r="CZ28" s="624">
        <v>6.6</v>
      </c>
      <c r="DA28" s="636"/>
      <c r="DB28" s="636"/>
      <c r="DC28" s="637"/>
      <c r="DD28" s="627">
        <v>818135</v>
      </c>
      <c r="DE28" s="622"/>
      <c r="DF28" s="622"/>
      <c r="DG28" s="622"/>
      <c r="DH28" s="622"/>
      <c r="DI28" s="622"/>
      <c r="DJ28" s="622"/>
      <c r="DK28" s="623"/>
      <c r="DL28" s="627">
        <v>818135</v>
      </c>
      <c r="DM28" s="622"/>
      <c r="DN28" s="622"/>
      <c r="DO28" s="622"/>
      <c r="DP28" s="622"/>
      <c r="DQ28" s="622"/>
      <c r="DR28" s="622"/>
      <c r="DS28" s="622"/>
      <c r="DT28" s="622"/>
      <c r="DU28" s="622"/>
      <c r="DV28" s="623"/>
      <c r="DW28" s="624">
        <v>11.8</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13337</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838437</v>
      </c>
      <c r="CS29" s="634"/>
      <c r="CT29" s="634"/>
      <c r="CU29" s="634"/>
      <c r="CV29" s="634"/>
      <c r="CW29" s="634"/>
      <c r="CX29" s="634"/>
      <c r="CY29" s="635"/>
      <c r="CZ29" s="624">
        <v>6.6</v>
      </c>
      <c r="DA29" s="636"/>
      <c r="DB29" s="636"/>
      <c r="DC29" s="637"/>
      <c r="DD29" s="627">
        <v>818135</v>
      </c>
      <c r="DE29" s="634"/>
      <c r="DF29" s="634"/>
      <c r="DG29" s="634"/>
      <c r="DH29" s="634"/>
      <c r="DI29" s="634"/>
      <c r="DJ29" s="634"/>
      <c r="DK29" s="635"/>
      <c r="DL29" s="627">
        <v>818135</v>
      </c>
      <c r="DM29" s="634"/>
      <c r="DN29" s="634"/>
      <c r="DO29" s="634"/>
      <c r="DP29" s="634"/>
      <c r="DQ29" s="634"/>
      <c r="DR29" s="634"/>
      <c r="DS29" s="634"/>
      <c r="DT29" s="634"/>
      <c r="DU29" s="634"/>
      <c r="DV29" s="635"/>
      <c r="DW29" s="624">
        <v>11.8</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2548089</v>
      </c>
      <c r="S30" s="622"/>
      <c r="T30" s="622"/>
      <c r="U30" s="622"/>
      <c r="V30" s="622"/>
      <c r="W30" s="622"/>
      <c r="X30" s="622"/>
      <c r="Y30" s="623"/>
      <c r="Z30" s="659">
        <v>19.100000000000001</v>
      </c>
      <c r="AA30" s="659"/>
      <c r="AB30" s="659"/>
      <c r="AC30" s="659"/>
      <c r="AD30" s="660" t="s">
        <v>121</v>
      </c>
      <c r="AE30" s="660"/>
      <c r="AF30" s="660"/>
      <c r="AG30" s="660"/>
      <c r="AH30" s="660"/>
      <c r="AI30" s="660"/>
      <c r="AJ30" s="660"/>
      <c r="AK30" s="660"/>
      <c r="AL30" s="624" t="s">
        <v>121</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816376</v>
      </c>
      <c r="CS30" s="622"/>
      <c r="CT30" s="622"/>
      <c r="CU30" s="622"/>
      <c r="CV30" s="622"/>
      <c r="CW30" s="622"/>
      <c r="CX30" s="622"/>
      <c r="CY30" s="623"/>
      <c r="CZ30" s="624">
        <v>6.4</v>
      </c>
      <c r="DA30" s="636"/>
      <c r="DB30" s="636"/>
      <c r="DC30" s="637"/>
      <c r="DD30" s="627">
        <v>797836</v>
      </c>
      <c r="DE30" s="622"/>
      <c r="DF30" s="622"/>
      <c r="DG30" s="622"/>
      <c r="DH30" s="622"/>
      <c r="DI30" s="622"/>
      <c r="DJ30" s="622"/>
      <c r="DK30" s="623"/>
      <c r="DL30" s="627">
        <v>797836</v>
      </c>
      <c r="DM30" s="622"/>
      <c r="DN30" s="622"/>
      <c r="DO30" s="622"/>
      <c r="DP30" s="622"/>
      <c r="DQ30" s="622"/>
      <c r="DR30" s="622"/>
      <c r="DS30" s="622"/>
      <c r="DT30" s="622"/>
      <c r="DU30" s="622"/>
      <c r="DV30" s="623"/>
      <c r="DW30" s="624">
        <v>11.5</v>
      </c>
      <c r="DX30" s="636"/>
      <c r="DY30" s="636"/>
      <c r="DZ30" s="636"/>
      <c r="EA30" s="636"/>
      <c r="EB30" s="636"/>
      <c r="EC30" s="648"/>
    </row>
    <row r="31" spans="2:133" ht="11.25" customHeight="1" x14ac:dyDescent="0.2">
      <c r="B31" s="688" t="s">
        <v>296</v>
      </c>
      <c r="C31" s="689"/>
      <c r="D31" s="689"/>
      <c r="E31" s="689"/>
      <c r="F31" s="689"/>
      <c r="G31" s="689"/>
      <c r="H31" s="689"/>
      <c r="I31" s="689"/>
      <c r="J31" s="689"/>
      <c r="K31" s="689"/>
      <c r="L31" s="689"/>
      <c r="M31" s="689"/>
      <c r="N31" s="689"/>
      <c r="O31" s="689"/>
      <c r="P31" s="689"/>
      <c r="Q31" s="690"/>
      <c r="R31" s="621">
        <v>12660</v>
      </c>
      <c r="S31" s="622"/>
      <c r="T31" s="622"/>
      <c r="U31" s="622"/>
      <c r="V31" s="622"/>
      <c r="W31" s="622"/>
      <c r="X31" s="622"/>
      <c r="Y31" s="623"/>
      <c r="Z31" s="659">
        <v>0.1</v>
      </c>
      <c r="AA31" s="659"/>
      <c r="AB31" s="659"/>
      <c r="AC31" s="659"/>
      <c r="AD31" s="660">
        <v>12660</v>
      </c>
      <c r="AE31" s="660"/>
      <c r="AF31" s="660"/>
      <c r="AG31" s="660"/>
      <c r="AH31" s="660"/>
      <c r="AI31" s="660"/>
      <c r="AJ31" s="660"/>
      <c r="AK31" s="660"/>
      <c r="AL31" s="624">
        <v>0.2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98.8</v>
      </c>
      <c r="BH31" s="684"/>
      <c r="BI31" s="684"/>
      <c r="BJ31" s="684"/>
      <c r="BK31" s="684"/>
      <c r="BL31" s="684"/>
      <c r="BM31" s="685">
        <v>94.6</v>
      </c>
      <c r="BN31" s="684"/>
      <c r="BO31" s="684"/>
      <c r="BP31" s="684"/>
      <c r="BQ31" s="686"/>
      <c r="BR31" s="683">
        <v>98.9</v>
      </c>
      <c r="BS31" s="684"/>
      <c r="BT31" s="684"/>
      <c r="BU31" s="684"/>
      <c r="BV31" s="684"/>
      <c r="BW31" s="684"/>
      <c r="BX31" s="685">
        <v>94.6</v>
      </c>
      <c r="BY31" s="684"/>
      <c r="BZ31" s="684"/>
      <c r="CA31" s="684"/>
      <c r="CB31" s="686"/>
      <c r="CD31" s="642"/>
      <c r="CE31" s="643"/>
      <c r="CF31" s="618" t="s">
        <v>299</v>
      </c>
      <c r="CG31" s="619"/>
      <c r="CH31" s="619"/>
      <c r="CI31" s="619"/>
      <c r="CJ31" s="619"/>
      <c r="CK31" s="619"/>
      <c r="CL31" s="619"/>
      <c r="CM31" s="619"/>
      <c r="CN31" s="619"/>
      <c r="CO31" s="619"/>
      <c r="CP31" s="619"/>
      <c r="CQ31" s="620"/>
      <c r="CR31" s="621">
        <v>22061</v>
      </c>
      <c r="CS31" s="634"/>
      <c r="CT31" s="634"/>
      <c r="CU31" s="634"/>
      <c r="CV31" s="634"/>
      <c r="CW31" s="634"/>
      <c r="CX31" s="634"/>
      <c r="CY31" s="635"/>
      <c r="CZ31" s="624">
        <v>0.2</v>
      </c>
      <c r="DA31" s="636"/>
      <c r="DB31" s="636"/>
      <c r="DC31" s="637"/>
      <c r="DD31" s="627">
        <v>20299</v>
      </c>
      <c r="DE31" s="634"/>
      <c r="DF31" s="634"/>
      <c r="DG31" s="634"/>
      <c r="DH31" s="634"/>
      <c r="DI31" s="634"/>
      <c r="DJ31" s="634"/>
      <c r="DK31" s="635"/>
      <c r="DL31" s="627">
        <v>20299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1113944</v>
      </c>
      <c r="S32" s="622"/>
      <c r="T32" s="622"/>
      <c r="U32" s="622"/>
      <c r="V32" s="622"/>
      <c r="W32" s="622"/>
      <c r="X32" s="622"/>
      <c r="Y32" s="623"/>
      <c r="Z32" s="659">
        <v>8.4</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301</v>
      </c>
      <c r="AX32" s="618" t="s">
        <v>302</v>
      </c>
      <c r="AY32" s="619"/>
      <c r="AZ32" s="619"/>
      <c r="BA32" s="619"/>
      <c r="BB32" s="619"/>
      <c r="BC32" s="619"/>
      <c r="BD32" s="619"/>
      <c r="BE32" s="619"/>
      <c r="BF32" s="620"/>
      <c r="BG32" s="687">
        <v>99.1</v>
      </c>
      <c r="BH32" s="634"/>
      <c r="BI32" s="634"/>
      <c r="BJ32" s="634"/>
      <c r="BK32" s="634"/>
      <c r="BL32" s="634"/>
      <c r="BM32" s="625">
        <v>96.5</v>
      </c>
      <c r="BN32" s="634"/>
      <c r="BO32" s="634"/>
      <c r="BP32" s="634"/>
      <c r="BQ32" s="657"/>
      <c r="BR32" s="687">
        <v>99.2</v>
      </c>
      <c r="BS32" s="634"/>
      <c r="BT32" s="634"/>
      <c r="BU32" s="634"/>
      <c r="BV32" s="634"/>
      <c r="BW32" s="634"/>
      <c r="BX32" s="625">
        <v>96.5</v>
      </c>
      <c r="BY32" s="634"/>
      <c r="BZ32" s="634"/>
      <c r="CA32" s="634"/>
      <c r="CB32" s="657"/>
      <c r="CD32" s="644"/>
      <c r="CE32" s="645"/>
      <c r="CF32" s="618" t="s">
        <v>303</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19199</v>
      </c>
      <c r="S33" s="622"/>
      <c r="T33" s="622"/>
      <c r="U33" s="622"/>
      <c r="V33" s="622"/>
      <c r="W33" s="622"/>
      <c r="X33" s="622"/>
      <c r="Y33" s="623"/>
      <c r="Z33" s="659">
        <v>0.1</v>
      </c>
      <c r="AA33" s="659"/>
      <c r="AB33" s="659"/>
      <c r="AC33" s="659"/>
      <c r="AD33" s="660">
        <v>5502</v>
      </c>
      <c r="AE33" s="660"/>
      <c r="AF33" s="660"/>
      <c r="AG33" s="660"/>
      <c r="AH33" s="660"/>
      <c r="AI33" s="660"/>
      <c r="AJ33" s="660"/>
      <c r="AK33" s="660"/>
      <c r="AL33" s="624">
        <v>0.1</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98.4</v>
      </c>
      <c r="BH33" s="606"/>
      <c r="BI33" s="606"/>
      <c r="BJ33" s="606"/>
      <c r="BK33" s="606"/>
      <c r="BL33" s="606"/>
      <c r="BM33" s="652">
        <v>91.9</v>
      </c>
      <c r="BN33" s="606"/>
      <c r="BO33" s="606"/>
      <c r="BP33" s="606"/>
      <c r="BQ33" s="669"/>
      <c r="BR33" s="682">
        <v>98.4</v>
      </c>
      <c r="BS33" s="606"/>
      <c r="BT33" s="606"/>
      <c r="BU33" s="606"/>
      <c r="BV33" s="606"/>
      <c r="BW33" s="606"/>
      <c r="BX33" s="652">
        <v>91.8</v>
      </c>
      <c r="BY33" s="606"/>
      <c r="BZ33" s="606"/>
      <c r="CA33" s="606"/>
      <c r="CB33" s="669"/>
      <c r="CD33" s="618" t="s">
        <v>306</v>
      </c>
      <c r="CE33" s="619"/>
      <c r="CF33" s="619"/>
      <c r="CG33" s="619"/>
      <c r="CH33" s="619"/>
      <c r="CI33" s="619"/>
      <c r="CJ33" s="619"/>
      <c r="CK33" s="619"/>
      <c r="CL33" s="619"/>
      <c r="CM33" s="619"/>
      <c r="CN33" s="619"/>
      <c r="CO33" s="619"/>
      <c r="CP33" s="619"/>
      <c r="CQ33" s="620"/>
      <c r="CR33" s="621">
        <v>6039414</v>
      </c>
      <c r="CS33" s="634"/>
      <c r="CT33" s="634"/>
      <c r="CU33" s="634"/>
      <c r="CV33" s="634"/>
      <c r="CW33" s="634"/>
      <c r="CX33" s="634"/>
      <c r="CY33" s="635"/>
      <c r="CZ33" s="624">
        <v>47.4</v>
      </c>
      <c r="DA33" s="636"/>
      <c r="DB33" s="636"/>
      <c r="DC33" s="637"/>
      <c r="DD33" s="627">
        <v>4877512</v>
      </c>
      <c r="DE33" s="634"/>
      <c r="DF33" s="634"/>
      <c r="DG33" s="634"/>
      <c r="DH33" s="634"/>
      <c r="DI33" s="634"/>
      <c r="DJ33" s="634"/>
      <c r="DK33" s="635"/>
      <c r="DL33" s="627">
        <v>3580695</v>
      </c>
      <c r="DM33" s="634"/>
      <c r="DN33" s="634"/>
      <c r="DO33" s="634"/>
      <c r="DP33" s="634"/>
      <c r="DQ33" s="634"/>
      <c r="DR33" s="634"/>
      <c r="DS33" s="634"/>
      <c r="DT33" s="634"/>
      <c r="DU33" s="634"/>
      <c r="DV33" s="635"/>
      <c r="DW33" s="624">
        <v>51.5</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409119</v>
      </c>
      <c r="S34" s="622"/>
      <c r="T34" s="622"/>
      <c r="U34" s="622"/>
      <c r="V34" s="622"/>
      <c r="W34" s="622"/>
      <c r="X34" s="622"/>
      <c r="Y34" s="623"/>
      <c r="Z34" s="659">
        <v>3.1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1947155</v>
      </c>
      <c r="CS34" s="622"/>
      <c r="CT34" s="622"/>
      <c r="CU34" s="622"/>
      <c r="CV34" s="622"/>
      <c r="CW34" s="622"/>
      <c r="CX34" s="622"/>
      <c r="CY34" s="623"/>
      <c r="CZ34" s="624">
        <v>15.3</v>
      </c>
      <c r="DA34" s="636"/>
      <c r="DB34" s="636"/>
      <c r="DC34" s="637"/>
      <c r="DD34" s="627">
        <v>1367804</v>
      </c>
      <c r="DE34" s="622"/>
      <c r="DF34" s="622"/>
      <c r="DG34" s="622"/>
      <c r="DH34" s="622"/>
      <c r="DI34" s="622"/>
      <c r="DJ34" s="622"/>
      <c r="DK34" s="623"/>
      <c r="DL34" s="627">
        <v>1164425</v>
      </c>
      <c r="DM34" s="622"/>
      <c r="DN34" s="622"/>
      <c r="DO34" s="622"/>
      <c r="DP34" s="622"/>
      <c r="DQ34" s="622"/>
      <c r="DR34" s="622"/>
      <c r="DS34" s="622"/>
      <c r="DT34" s="622"/>
      <c r="DU34" s="622"/>
      <c r="DV34" s="623"/>
      <c r="DW34" s="624">
        <v>16.7</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375664</v>
      </c>
      <c r="S35" s="622"/>
      <c r="T35" s="622"/>
      <c r="U35" s="622"/>
      <c r="V35" s="622"/>
      <c r="W35" s="622"/>
      <c r="X35" s="622"/>
      <c r="Y35" s="623"/>
      <c r="Z35" s="659">
        <v>2.8</v>
      </c>
      <c r="AA35" s="659"/>
      <c r="AB35" s="659"/>
      <c r="AC35" s="659"/>
      <c r="AD35" s="660" t="s">
        <v>121</v>
      </c>
      <c r="AE35" s="660"/>
      <c r="AF35" s="660"/>
      <c r="AG35" s="660"/>
      <c r="AH35" s="660"/>
      <c r="AI35" s="660"/>
      <c r="AJ35" s="660"/>
      <c r="AK35" s="660"/>
      <c r="AL35" s="624" t="s">
        <v>121</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83340</v>
      </c>
      <c r="CS35" s="634"/>
      <c r="CT35" s="634"/>
      <c r="CU35" s="634"/>
      <c r="CV35" s="634"/>
      <c r="CW35" s="634"/>
      <c r="CX35" s="634"/>
      <c r="CY35" s="635"/>
      <c r="CZ35" s="624">
        <v>0.7</v>
      </c>
      <c r="DA35" s="636"/>
      <c r="DB35" s="636"/>
      <c r="DC35" s="637"/>
      <c r="DD35" s="627">
        <v>78906</v>
      </c>
      <c r="DE35" s="634"/>
      <c r="DF35" s="634"/>
      <c r="DG35" s="634"/>
      <c r="DH35" s="634"/>
      <c r="DI35" s="634"/>
      <c r="DJ35" s="634"/>
      <c r="DK35" s="635"/>
      <c r="DL35" s="627">
        <v>78906</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740663</v>
      </c>
      <c r="S36" s="622"/>
      <c r="T36" s="622"/>
      <c r="U36" s="622"/>
      <c r="V36" s="622"/>
      <c r="W36" s="622"/>
      <c r="X36" s="622"/>
      <c r="Y36" s="623"/>
      <c r="Z36" s="659">
        <v>5.6</v>
      </c>
      <c r="AA36" s="659"/>
      <c r="AB36" s="659"/>
      <c r="AC36" s="659"/>
      <c r="AD36" s="660" t="s">
        <v>121</v>
      </c>
      <c r="AE36" s="660"/>
      <c r="AF36" s="660"/>
      <c r="AG36" s="660"/>
      <c r="AH36" s="660"/>
      <c r="AI36" s="660"/>
      <c r="AJ36" s="660"/>
      <c r="AK36" s="660"/>
      <c r="AL36" s="624" t="s">
        <v>121</v>
      </c>
      <c r="AM36" s="625"/>
      <c r="AN36" s="625"/>
      <c r="AO36" s="661"/>
      <c r="AP36" s="222"/>
      <c r="AQ36" s="670" t="s">
        <v>314</v>
      </c>
      <c r="AR36" s="671"/>
      <c r="AS36" s="671"/>
      <c r="AT36" s="671"/>
      <c r="AU36" s="671"/>
      <c r="AV36" s="671"/>
      <c r="AW36" s="671"/>
      <c r="AX36" s="671"/>
      <c r="AY36" s="672"/>
      <c r="AZ36" s="676">
        <v>1606136</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228419</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1754536</v>
      </c>
      <c r="CS36" s="622"/>
      <c r="CT36" s="622"/>
      <c r="CU36" s="622"/>
      <c r="CV36" s="622"/>
      <c r="CW36" s="622"/>
      <c r="CX36" s="622"/>
      <c r="CY36" s="623"/>
      <c r="CZ36" s="624">
        <v>13.8</v>
      </c>
      <c r="DA36" s="636"/>
      <c r="DB36" s="636"/>
      <c r="DC36" s="637"/>
      <c r="DD36" s="627">
        <v>1650443</v>
      </c>
      <c r="DE36" s="622"/>
      <c r="DF36" s="622"/>
      <c r="DG36" s="622"/>
      <c r="DH36" s="622"/>
      <c r="DI36" s="622"/>
      <c r="DJ36" s="622"/>
      <c r="DK36" s="623"/>
      <c r="DL36" s="627">
        <v>1198188</v>
      </c>
      <c r="DM36" s="622"/>
      <c r="DN36" s="622"/>
      <c r="DO36" s="622"/>
      <c r="DP36" s="622"/>
      <c r="DQ36" s="622"/>
      <c r="DR36" s="622"/>
      <c r="DS36" s="622"/>
      <c r="DT36" s="622"/>
      <c r="DU36" s="622"/>
      <c r="DV36" s="623"/>
      <c r="DW36" s="624">
        <v>17.2</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330249</v>
      </c>
      <c r="S37" s="622"/>
      <c r="T37" s="622"/>
      <c r="U37" s="622"/>
      <c r="V37" s="622"/>
      <c r="W37" s="622"/>
      <c r="X37" s="622"/>
      <c r="Y37" s="623"/>
      <c r="Z37" s="659">
        <v>2.5</v>
      </c>
      <c r="AA37" s="659"/>
      <c r="AB37" s="659"/>
      <c r="AC37" s="659"/>
      <c r="AD37" s="660" t="s">
        <v>121</v>
      </c>
      <c r="AE37" s="660"/>
      <c r="AF37" s="660"/>
      <c r="AG37" s="660"/>
      <c r="AH37" s="660"/>
      <c r="AI37" s="660"/>
      <c r="AJ37" s="660"/>
      <c r="AK37" s="660"/>
      <c r="AL37" s="624" t="s">
        <v>121</v>
      </c>
      <c r="AM37" s="625"/>
      <c r="AN37" s="625"/>
      <c r="AO37" s="661"/>
      <c r="AQ37" s="654" t="s">
        <v>318</v>
      </c>
      <c r="AR37" s="655"/>
      <c r="AS37" s="655"/>
      <c r="AT37" s="655"/>
      <c r="AU37" s="655"/>
      <c r="AV37" s="655"/>
      <c r="AW37" s="655"/>
      <c r="AX37" s="655"/>
      <c r="AY37" s="656"/>
      <c r="AZ37" s="621">
        <v>129990</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143608</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843478</v>
      </c>
      <c r="CS37" s="634"/>
      <c r="CT37" s="634"/>
      <c r="CU37" s="634"/>
      <c r="CV37" s="634"/>
      <c r="CW37" s="634"/>
      <c r="CX37" s="634"/>
      <c r="CY37" s="635"/>
      <c r="CZ37" s="624">
        <v>6.6</v>
      </c>
      <c r="DA37" s="636"/>
      <c r="DB37" s="636"/>
      <c r="DC37" s="637"/>
      <c r="DD37" s="627">
        <v>843478</v>
      </c>
      <c r="DE37" s="634"/>
      <c r="DF37" s="634"/>
      <c r="DG37" s="634"/>
      <c r="DH37" s="634"/>
      <c r="DI37" s="634"/>
      <c r="DJ37" s="634"/>
      <c r="DK37" s="635"/>
      <c r="DL37" s="627">
        <v>795676</v>
      </c>
      <c r="DM37" s="634"/>
      <c r="DN37" s="634"/>
      <c r="DO37" s="634"/>
      <c r="DP37" s="634"/>
      <c r="DQ37" s="634"/>
      <c r="DR37" s="634"/>
      <c r="DS37" s="634"/>
      <c r="DT37" s="634"/>
      <c r="DU37" s="634"/>
      <c r="DV37" s="635"/>
      <c r="DW37" s="624">
        <v>11.4</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526726</v>
      </c>
      <c r="S38" s="622"/>
      <c r="T38" s="622"/>
      <c r="U38" s="622"/>
      <c r="V38" s="622"/>
      <c r="W38" s="622"/>
      <c r="X38" s="622"/>
      <c r="Y38" s="623"/>
      <c r="Z38" s="659">
        <v>4</v>
      </c>
      <c r="AA38" s="659"/>
      <c r="AB38" s="659"/>
      <c r="AC38" s="659"/>
      <c r="AD38" s="660" t="s">
        <v>121</v>
      </c>
      <c r="AE38" s="660"/>
      <c r="AF38" s="660"/>
      <c r="AG38" s="660"/>
      <c r="AH38" s="660"/>
      <c r="AI38" s="660"/>
      <c r="AJ38" s="660"/>
      <c r="AK38" s="660"/>
      <c r="AL38" s="624" t="s">
        <v>121</v>
      </c>
      <c r="AM38" s="625"/>
      <c r="AN38" s="625"/>
      <c r="AO38" s="661"/>
      <c r="AQ38" s="654" t="s">
        <v>322</v>
      </c>
      <c r="AR38" s="655"/>
      <c r="AS38" s="655"/>
      <c r="AT38" s="655"/>
      <c r="AU38" s="655"/>
      <c r="AV38" s="655"/>
      <c r="AW38" s="655"/>
      <c r="AX38" s="655"/>
      <c r="AY38" s="656"/>
      <c r="AZ38" s="621">
        <v>10990</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3864</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1465156</v>
      </c>
      <c r="CS38" s="622"/>
      <c r="CT38" s="622"/>
      <c r="CU38" s="622"/>
      <c r="CV38" s="622"/>
      <c r="CW38" s="622"/>
      <c r="CX38" s="622"/>
      <c r="CY38" s="623"/>
      <c r="CZ38" s="624">
        <v>11.5</v>
      </c>
      <c r="DA38" s="636"/>
      <c r="DB38" s="636"/>
      <c r="DC38" s="637"/>
      <c r="DD38" s="627">
        <v>1243314</v>
      </c>
      <c r="DE38" s="622"/>
      <c r="DF38" s="622"/>
      <c r="DG38" s="622"/>
      <c r="DH38" s="622"/>
      <c r="DI38" s="622"/>
      <c r="DJ38" s="622"/>
      <c r="DK38" s="623"/>
      <c r="DL38" s="627">
        <v>1139176</v>
      </c>
      <c r="DM38" s="622"/>
      <c r="DN38" s="622"/>
      <c r="DO38" s="622"/>
      <c r="DP38" s="622"/>
      <c r="DQ38" s="622"/>
      <c r="DR38" s="622"/>
      <c r="DS38" s="622"/>
      <c r="DT38" s="622"/>
      <c r="DU38" s="622"/>
      <c r="DV38" s="623"/>
      <c r="DW38" s="624">
        <v>16.399999999999999</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326</v>
      </c>
      <c r="AR39" s="655"/>
      <c r="AS39" s="655"/>
      <c r="AT39" s="655"/>
      <c r="AU39" s="655"/>
      <c r="AV39" s="655"/>
      <c r="AW39" s="655"/>
      <c r="AX39" s="655"/>
      <c r="AY39" s="656"/>
      <c r="AZ39" s="621" t="s">
        <v>121</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5825</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739227</v>
      </c>
      <c r="CS39" s="634"/>
      <c r="CT39" s="634"/>
      <c r="CU39" s="634"/>
      <c r="CV39" s="634"/>
      <c r="CW39" s="634"/>
      <c r="CX39" s="634"/>
      <c r="CY39" s="635"/>
      <c r="CZ39" s="624">
        <v>5.8</v>
      </c>
      <c r="DA39" s="636"/>
      <c r="DB39" s="636"/>
      <c r="DC39" s="637"/>
      <c r="DD39" s="627">
        <v>537045</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v>55026</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330</v>
      </c>
      <c r="AR40" s="655"/>
      <c r="AS40" s="655"/>
      <c r="AT40" s="655"/>
      <c r="AU40" s="655"/>
      <c r="AV40" s="655"/>
      <c r="AW40" s="655"/>
      <c r="AX40" s="655"/>
      <c r="AY40" s="656"/>
      <c r="AZ40" s="621" t="s">
        <v>121</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86</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50000</v>
      </c>
      <c r="CS40" s="622"/>
      <c r="CT40" s="622"/>
      <c r="CU40" s="622"/>
      <c r="CV40" s="622"/>
      <c r="CW40" s="622"/>
      <c r="CX40" s="622"/>
      <c r="CY40" s="623"/>
      <c r="CZ40" s="624">
        <v>0.4</v>
      </c>
      <c r="DA40" s="636"/>
      <c r="DB40" s="636"/>
      <c r="DC40" s="637"/>
      <c r="DD40" s="627" t="s">
        <v>121</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13317878</v>
      </c>
      <c r="S41" s="646"/>
      <c r="T41" s="646"/>
      <c r="U41" s="646"/>
      <c r="V41" s="646"/>
      <c r="W41" s="646"/>
      <c r="X41" s="646"/>
      <c r="Y41" s="649"/>
      <c r="Z41" s="650">
        <v>100</v>
      </c>
      <c r="AA41" s="650"/>
      <c r="AB41" s="650"/>
      <c r="AC41" s="650"/>
      <c r="AD41" s="651">
        <v>6902395</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299198</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121</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1165958</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393</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1053656</v>
      </c>
      <c r="CS42" s="634"/>
      <c r="CT42" s="634"/>
      <c r="CU42" s="634"/>
      <c r="CV42" s="634"/>
      <c r="CW42" s="634"/>
      <c r="CX42" s="634"/>
      <c r="CY42" s="635"/>
      <c r="CZ42" s="624">
        <v>8.3000000000000007</v>
      </c>
      <c r="DA42" s="636"/>
      <c r="DB42" s="636"/>
      <c r="DC42" s="637"/>
      <c r="DD42" s="627">
        <v>255570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17980</v>
      </c>
      <c r="CS43" s="634"/>
      <c r="CT43" s="634"/>
      <c r="CU43" s="634"/>
      <c r="CV43" s="634"/>
      <c r="CW43" s="634"/>
      <c r="CX43" s="634"/>
      <c r="CY43" s="635"/>
      <c r="CZ43" s="624">
        <v>0.1</v>
      </c>
      <c r="DA43" s="636"/>
      <c r="DB43" s="636"/>
      <c r="DC43" s="637"/>
      <c r="DD43" s="627">
        <v>17980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1026730</v>
      </c>
      <c r="CS44" s="622"/>
      <c r="CT44" s="622"/>
      <c r="CU44" s="622"/>
      <c r="CV44" s="622"/>
      <c r="CW44" s="622"/>
      <c r="CX44" s="622"/>
      <c r="CY44" s="623"/>
      <c r="CZ44" s="624">
        <v>8.1</v>
      </c>
      <c r="DA44" s="625"/>
      <c r="DB44" s="625"/>
      <c r="DC44" s="626"/>
      <c r="DD44" s="627">
        <v>237836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410437</v>
      </c>
      <c r="CS45" s="634"/>
      <c r="CT45" s="634"/>
      <c r="CU45" s="634"/>
      <c r="CV45" s="634"/>
      <c r="CW45" s="634"/>
      <c r="CX45" s="634"/>
      <c r="CY45" s="635"/>
      <c r="CZ45" s="624">
        <v>3.2</v>
      </c>
      <c r="DA45" s="636"/>
      <c r="DB45" s="636"/>
      <c r="DC45" s="637"/>
      <c r="DD45" s="627">
        <v>37817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591761</v>
      </c>
      <c r="CS46" s="622"/>
      <c r="CT46" s="622"/>
      <c r="CU46" s="622"/>
      <c r="CV46" s="622"/>
      <c r="CW46" s="622"/>
      <c r="CX46" s="622"/>
      <c r="CY46" s="623"/>
      <c r="CZ46" s="624">
        <v>4.5999999999999996</v>
      </c>
      <c r="DA46" s="625"/>
      <c r="DB46" s="625"/>
      <c r="DC46" s="626"/>
      <c r="DD46" s="627">
        <v>198787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v>26926</v>
      </c>
      <c r="CS47" s="634"/>
      <c r="CT47" s="634"/>
      <c r="CU47" s="634"/>
      <c r="CV47" s="634"/>
      <c r="CW47" s="634"/>
      <c r="CX47" s="634"/>
      <c r="CY47" s="635"/>
      <c r="CZ47" s="624">
        <v>0.2</v>
      </c>
      <c r="DA47" s="636"/>
      <c r="DB47" s="636"/>
      <c r="DC47" s="637"/>
      <c r="DD47" s="627">
        <v>17734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349</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12738129</v>
      </c>
      <c r="CS49" s="606"/>
      <c r="CT49" s="606"/>
      <c r="CU49" s="606"/>
      <c r="CV49" s="606"/>
      <c r="CW49" s="606"/>
      <c r="CX49" s="606"/>
      <c r="CY49" s="607"/>
      <c r="CZ49" s="608">
        <v>100</v>
      </c>
      <c r="DA49" s="609"/>
      <c r="DB49" s="609"/>
      <c r="DC49" s="610"/>
      <c r="DD49" s="611">
        <v>8432950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YC1meUSPl8UirFdgzH04Y0Uv+q7WMdWuTW9bQDf5AuiQ5xnBxgBIVQ52fbvRLi/wLppkIJXZBqdfGuxw2wXuw==" saltValue="jVssYBUwEJVa5wKNEWP09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13318</v>
      </c>
      <c r="R7" s="1103"/>
      <c r="S7" s="1103"/>
      <c r="T7" s="1103"/>
      <c r="U7" s="1103"/>
      <c r="V7" s="1103">
        <v>12738</v>
      </c>
      <c r="W7" s="1103"/>
      <c r="X7" s="1103"/>
      <c r="Y7" s="1103"/>
      <c r="Z7" s="1103"/>
      <c r="AA7" s="1103">
        <v>580</v>
      </c>
      <c r="AB7" s="1103"/>
      <c r="AC7" s="1103"/>
      <c r="AD7" s="1103"/>
      <c r="AE7" s="1104"/>
      <c r="AF7" s="1105">
        <v>540</v>
      </c>
      <c r="AG7" s="1106"/>
      <c r="AH7" s="1106"/>
      <c r="AI7" s="1106"/>
      <c r="AJ7" s="1107"/>
      <c r="AK7" s="1108">
        <v>376</v>
      </c>
      <c r="AL7" s="1109"/>
      <c r="AM7" s="1109"/>
      <c r="AN7" s="1109"/>
      <c r="AO7" s="1109"/>
      <c r="AP7" s="1109">
        <v>7536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565</v>
      </c>
      <c r="BS7" s="1099" t="s">
        <v>561</v>
      </c>
      <c r="BT7" s="1100"/>
      <c r="BU7" s="1100"/>
      <c r="BV7" s="1100"/>
      <c r="BW7" s="1100"/>
      <c r="BX7" s="1100"/>
      <c r="BY7" s="1100"/>
      <c r="BZ7" s="1100"/>
      <c r="CA7" s="1100"/>
      <c r="CB7" s="1100"/>
      <c r="CC7" s="1100"/>
      <c r="CD7" s="1100"/>
      <c r="CE7" s="1100"/>
      <c r="CF7" s="1100"/>
      <c r="CG7" s="1112"/>
      <c r="CH7" s="1096" t="s">
        <v>563</v>
      </c>
      <c r="CI7" s="1097"/>
      <c r="CJ7" s="1097"/>
      <c r="CK7" s="1097"/>
      <c r="CL7" s="1098"/>
      <c r="CM7" s="1096">
        <v>101</v>
      </c>
      <c r="CN7" s="1097"/>
      <c r="CO7" s="1097"/>
      <c r="CP7" s="1097"/>
      <c r="CQ7" s="1098"/>
      <c r="CR7" s="1096">
        <v>10</v>
      </c>
      <c r="CS7" s="1097"/>
      <c r="CT7" s="1097"/>
      <c r="CU7" s="1097"/>
      <c r="CV7" s="1098"/>
      <c r="CW7" s="1096" t="s">
        <v>485</v>
      </c>
      <c r="CX7" s="1097"/>
      <c r="CY7" s="1097"/>
      <c r="CZ7" s="1097"/>
      <c r="DA7" s="1098"/>
      <c r="DB7" s="1096" t="s">
        <v>485</v>
      </c>
      <c r="DC7" s="1097"/>
      <c r="DD7" s="1097"/>
      <c r="DE7" s="1097"/>
      <c r="DF7" s="1098"/>
      <c r="DG7" s="1096" t="s">
        <v>485</v>
      </c>
      <c r="DH7" s="1097"/>
      <c r="DI7" s="1097"/>
      <c r="DJ7" s="1097"/>
      <c r="DK7" s="1098"/>
      <c r="DL7" s="1096" t="s">
        <v>485</v>
      </c>
      <c r="DM7" s="1097"/>
      <c r="DN7" s="1097"/>
      <c r="DO7" s="1097"/>
      <c r="DP7" s="1098"/>
      <c r="DQ7" s="1096" t="s">
        <v>485</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562</v>
      </c>
      <c r="BT8" s="993"/>
      <c r="BU8" s="993"/>
      <c r="BV8" s="993"/>
      <c r="BW8" s="993"/>
      <c r="BX8" s="993"/>
      <c r="BY8" s="993"/>
      <c r="BZ8" s="993"/>
      <c r="CA8" s="993"/>
      <c r="CB8" s="993"/>
      <c r="CC8" s="993"/>
      <c r="CD8" s="993"/>
      <c r="CE8" s="993"/>
      <c r="CF8" s="993"/>
      <c r="CG8" s="1014"/>
      <c r="CH8" s="989" t="s">
        <v>563</v>
      </c>
      <c r="CI8" s="990"/>
      <c r="CJ8" s="990"/>
      <c r="CK8" s="990"/>
      <c r="CL8" s="991"/>
      <c r="CM8" s="989">
        <v>200</v>
      </c>
      <c r="CN8" s="990"/>
      <c r="CO8" s="990"/>
      <c r="CP8" s="990"/>
      <c r="CQ8" s="991"/>
      <c r="CR8" s="989">
        <v>200</v>
      </c>
      <c r="CS8" s="990"/>
      <c r="CT8" s="990"/>
      <c r="CU8" s="990"/>
      <c r="CV8" s="991"/>
      <c r="CW8" s="989" t="s">
        <v>563</v>
      </c>
      <c r="CX8" s="990"/>
      <c r="CY8" s="990"/>
      <c r="CZ8" s="990"/>
      <c r="DA8" s="991"/>
      <c r="DB8" s="989" t="s">
        <v>563</v>
      </c>
      <c r="DC8" s="990"/>
      <c r="DD8" s="990"/>
      <c r="DE8" s="990"/>
      <c r="DF8" s="991"/>
      <c r="DG8" s="989" t="s">
        <v>563</v>
      </c>
      <c r="DH8" s="990"/>
      <c r="DI8" s="990"/>
      <c r="DJ8" s="990"/>
      <c r="DK8" s="991"/>
      <c r="DL8" s="989" t="s">
        <v>563</v>
      </c>
      <c r="DM8" s="990"/>
      <c r="DN8" s="990"/>
      <c r="DO8" s="990"/>
      <c r="DP8" s="991"/>
      <c r="DQ8" s="989" t="s">
        <v>563</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375</v>
      </c>
      <c r="B23" s="937" t="s">
        <v>376</v>
      </c>
      <c r="C23" s="938"/>
      <c r="D23" s="938"/>
      <c r="E23" s="938"/>
      <c r="F23" s="938"/>
      <c r="G23" s="938"/>
      <c r="H23" s="938"/>
      <c r="I23" s="938"/>
      <c r="J23" s="938"/>
      <c r="K23" s="938"/>
      <c r="L23" s="938"/>
      <c r="M23" s="938"/>
      <c r="N23" s="938"/>
      <c r="O23" s="938"/>
      <c r="P23" s="948"/>
      <c r="Q23" s="1067">
        <v>13318</v>
      </c>
      <c r="R23" s="1061"/>
      <c r="S23" s="1061"/>
      <c r="T23" s="1061"/>
      <c r="U23" s="1061"/>
      <c r="V23" s="1061">
        <v>12738</v>
      </c>
      <c r="W23" s="1061"/>
      <c r="X23" s="1061"/>
      <c r="Y23" s="1061"/>
      <c r="Z23" s="1061"/>
      <c r="AA23" s="1061">
        <v>580</v>
      </c>
      <c r="AB23" s="1061"/>
      <c r="AC23" s="1061"/>
      <c r="AD23" s="1061"/>
      <c r="AE23" s="1068"/>
      <c r="AF23" s="1069">
        <v>540</v>
      </c>
      <c r="AG23" s="1061"/>
      <c r="AH23" s="1061"/>
      <c r="AI23" s="1061"/>
      <c r="AJ23" s="1070"/>
      <c r="AK23" s="1071"/>
      <c r="AL23" s="1072"/>
      <c r="AM23" s="1072"/>
      <c r="AN23" s="1072"/>
      <c r="AO23" s="1072"/>
      <c r="AP23" s="1061">
        <v>7536</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387</v>
      </c>
      <c r="C28" s="1048"/>
      <c r="D28" s="1048"/>
      <c r="E28" s="1048"/>
      <c r="F28" s="1048"/>
      <c r="G28" s="1048"/>
      <c r="H28" s="1048"/>
      <c r="I28" s="1048"/>
      <c r="J28" s="1048"/>
      <c r="K28" s="1048"/>
      <c r="L28" s="1048"/>
      <c r="M28" s="1048"/>
      <c r="N28" s="1048"/>
      <c r="O28" s="1048"/>
      <c r="P28" s="1049"/>
      <c r="Q28" s="1050">
        <v>3456</v>
      </c>
      <c r="R28" s="1051"/>
      <c r="S28" s="1051"/>
      <c r="T28" s="1051"/>
      <c r="U28" s="1051"/>
      <c r="V28" s="1051">
        <v>3228</v>
      </c>
      <c r="W28" s="1051"/>
      <c r="X28" s="1051"/>
      <c r="Y28" s="1051"/>
      <c r="Z28" s="1051"/>
      <c r="AA28" s="1051">
        <v>228</v>
      </c>
      <c r="AB28" s="1051"/>
      <c r="AC28" s="1051"/>
      <c r="AD28" s="1051"/>
      <c r="AE28" s="1052"/>
      <c r="AF28" s="1053">
        <v>228</v>
      </c>
      <c r="AG28" s="1051"/>
      <c r="AH28" s="1051"/>
      <c r="AI28" s="1051"/>
      <c r="AJ28" s="1054"/>
      <c r="AK28" s="1042">
        <v>299</v>
      </c>
      <c r="AL28" s="1043"/>
      <c r="AM28" s="1043"/>
      <c r="AN28" s="1043"/>
      <c r="AO28" s="1043"/>
      <c r="AP28" s="1043" t="s">
        <v>560</v>
      </c>
      <c r="AQ28" s="1043"/>
      <c r="AR28" s="1043"/>
      <c r="AS28" s="1043"/>
      <c r="AT28" s="1043"/>
      <c r="AU28" s="1043" t="s">
        <v>560</v>
      </c>
      <c r="AV28" s="1043"/>
      <c r="AW28" s="1043"/>
      <c r="AX28" s="1043"/>
      <c r="AY28" s="1043"/>
      <c r="AZ28" s="1044" t="s">
        <v>560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388</v>
      </c>
      <c r="C29" s="1031"/>
      <c r="D29" s="1031"/>
      <c r="E29" s="1031"/>
      <c r="F29" s="1031"/>
      <c r="G29" s="1031"/>
      <c r="H29" s="1031"/>
      <c r="I29" s="1031"/>
      <c r="J29" s="1031"/>
      <c r="K29" s="1031"/>
      <c r="L29" s="1031"/>
      <c r="M29" s="1031"/>
      <c r="N29" s="1031"/>
      <c r="O29" s="1031"/>
      <c r="P29" s="1032"/>
      <c r="Q29" s="1038">
        <v>644</v>
      </c>
      <c r="R29" s="1039"/>
      <c r="S29" s="1039"/>
      <c r="T29" s="1039"/>
      <c r="U29" s="1039"/>
      <c r="V29" s="1039">
        <v>616</v>
      </c>
      <c r="W29" s="1039"/>
      <c r="X29" s="1039"/>
      <c r="Y29" s="1039"/>
      <c r="Z29" s="1039"/>
      <c r="AA29" s="1039">
        <v>27</v>
      </c>
      <c r="AB29" s="1039"/>
      <c r="AC29" s="1039"/>
      <c r="AD29" s="1039"/>
      <c r="AE29" s="1040"/>
      <c r="AF29" s="1035">
        <v>27</v>
      </c>
      <c r="AG29" s="1036"/>
      <c r="AH29" s="1036"/>
      <c r="AI29" s="1036"/>
      <c r="AJ29" s="1037"/>
      <c r="AK29" s="980">
        <v>156</v>
      </c>
      <c r="AL29" s="971"/>
      <c r="AM29" s="971"/>
      <c r="AN29" s="971"/>
      <c r="AO29" s="971"/>
      <c r="AP29" s="971" t="s">
        <v>560</v>
      </c>
      <c r="AQ29" s="971"/>
      <c r="AR29" s="971"/>
      <c r="AS29" s="971"/>
      <c r="AT29" s="971"/>
      <c r="AU29" s="971" t="s">
        <v>560</v>
      </c>
      <c r="AV29" s="971"/>
      <c r="AW29" s="971"/>
      <c r="AX29" s="971"/>
      <c r="AY29" s="971"/>
      <c r="AZ29" s="1041" t="s">
        <v>560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389</v>
      </c>
      <c r="C30" s="1031"/>
      <c r="D30" s="1031"/>
      <c r="E30" s="1031"/>
      <c r="F30" s="1031"/>
      <c r="G30" s="1031"/>
      <c r="H30" s="1031"/>
      <c r="I30" s="1031"/>
      <c r="J30" s="1031"/>
      <c r="K30" s="1031"/>
      <c r="L30" s="1031"/>
      <c r="M30" s="1031"/>
      <c r="N30" s="1031"/>
      <c r="O30" s="1031"/>
      <c r="P30" s="1032"/>
      <c r="Q30" s="1038">
        <v>569</v>
      </c>
      <c r="R30" s="1039"/>
      <c r="S30" s="1039"/>
      <c r="T30" s="1039"/>
      <c r="U30" s="1039"/>
      <c r="V30" s="1039">
        <v>515</v>
      </c>
      <c r="W30" s="1039"/>
      <c r="X30" s="1039"/>
      <c r="Y30" s="1039"/>
      <c r="Z30" s="1039"/>
      <c r="AA30" s="1039">
        <v>54</v>
      </c>
      <c r="AB30" s="1039"/>
      <c r="AC30" s="1039"/>
      <c r="AD30" s="1039"/>
      <c r="AE30" s="1040"/>
      <c r="AF30" s="1035">
        <v>347</v>
      </c>
      <c r="AG30" s="1036"/>
      <c r="AH30" s="1036"/>
      <c r="AI30" s="1036"/>
      <c r="AJ30" s="1037"/>
      <c r="AK30" s="980">
        <v>11</v>
      </c>
      <c r="AL30" s="971"/>
      <c r="AM30" s="971"/>
      <c r="AN30" s="971"/>
      <c r="AO30" s="971"/>
      <c r="AP30" s="971">
        <v>2298</v>
      </c>
      <c r="AQ30" s="971"/>
      <c r="AR30" s="971"/>
      <c r="AS30" s="971"/>
      <c r="AT30" s="971"/>
      <c r="AU30" s="971" t="s">
        <v>560</v>
      </c>
      <c r="AV30" s="971"/>
      <c r="AW30" s="971"/>
      <c r="AX30" s="971"/>
      <c r="AY30" s="971"/>
      <c r="AZ30" s="1041" t="s">
        <v>560</v>
      </c>
      <c r="BA30" s="1041"/>
      <c r="BB30" s="1041"/>
      <c r="BC30" s="1041"/>
      <c r="BD30" s="1041"/>
      <c r="BE30" s="972" t="s">
        <v>390</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857</v>
      </c>
      <c r="R31" s="1039"/>
      <c r="S31" s="1039"/>
      <c r="T31" s="1039"/>
      <c r="U31" s="1039"/>
      <c r="V31" s="1039">
        <v>820</v>
      </c>
      <c r="W31" s="1039"/>
      <c r="X31" s="1039"/>
      <c r="Y31" s="1039"/>
      <c r="Z31" s="1039"/>
      <c r="AA31" s="1039">
        <v>37</v>
      </c>
      <c r="AB31" s="1039"/>
      <c r="AC31" s="1039"/>
      <c r="AD31" s="1039"/>
      <c r="AE31" s="1040"/>
      <c r="AF31" s="1035">
        <v>406</v>
      </c>
      <c r="AG31" s="1036"/>
      <c r="AH31" s="1036"/>
      <c r="AI31" s="1036"/>
      <c r="AJ31" s="1037"/>
      <c r="AK31" s="980">
        <v>130</v>
      </c>
      <c r="AL31" s="971"/>
      <c r="AM31" s="971"/>
      <c r="AN31" s="971"/>
      <c r="AO31" s="971"/>
      <c r="AP31" s="971">
        <v>4791</v>
      </c>
      <c r="AQ31" s="971"/>
      <c r="AR31" s="971"/>
      <c r="AS31" s="971"/>
      <c r="AT31" s="971"/>
      <c r="AU31" s="971">
        <v>1135</v>
      </c>
      <c r="AV31" s="971"/>
      <c r="AW31" s="971"/>
      <c r="AX31" s="971"/>
      <c r="AY31" s="971"/>
      <c r="AZ31" s="1041" t="s">
        <v>560</v>
      </c>
      <c r="BA31" s="1041"/>
      <c r="BB31" s="1041"/>
      <c r="BC31" s="1041"/>
      <c r="BD31" s="1041"/>
      <c r="BE31" s="972" t="s">
        <v>390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375</v>
      </c>
      <c r="B63" s="937" t="s">
        <v>393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1008</v>
      </c>
      <c r="AG63" s="959"/>
      <c r="AH63" s="959"/>
      <c r="AI63" s="959"/>
      <c r="AJ63" s="1022"/>
      <c r="AK63" s="1023"/>
      <c r="AL63" s="963"/>
      <c r="AM63" s="963"/>
      <c r="AN63" s="963"/>
      <c r="AO63" s="963"/>
      <c r="AP63" s="959">
        <v>7089</v>
      </c>
      <c r="AQ63" s="959"/>
      <c r="AR63" s="959"/>
      <c r="AS63" s="959"/>
      <c r="AT63" s="959"/>
      <c r="AU63" s="959">
        <v>832</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395</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396</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548</v>
      </c>
      <c r="C68" s="986"/>
      <c r="D68" s="986"/>
      <c r="E68" s="986"/>
      <c r="F68" s="986"/>
      <c r="G68" s="986"/>
      <c r="H68" s="986"/>
      <c r="I68" s="986"/>
      <c r="J68" s="986"/>
      <c r="K68" s="986"/>
      <c r="L68" s="986"/>
      <c r="M68" s="986"/>
      <c r="N68" s="986"/>
      <c r="O68" s="986"/>
      <c r="P68" s="987"/>
      <c r="Q68" s="988">
        <v>91</v>
      </c>
      <c r="R68" s="982"/>
      <c r="S68" s="982"/>
      <c r="T68" s="982"/>
      <c r="U68" s="982"/>
      <c r="V68" s="982">
        <v>89</v>
      </c>
      <c r="W68" s="982"/>
      <c r="X68" s="982"/>
      <c r="Y68" s="982"/>
      <c r="Z68" s="982"/>
      <c r="AA68" s="982">
        <v>2</v>
      </c>
      <c r="AB68" s="982"/>
      <c r="AC68" s="982"/>
      <c r="AD68" s="982"/>
      <c r="AE68" s="982"/>
      <c r="AF68" s="982">
        <v>2</v>
      </c>
      <c r="AG68" s="982"/>
      <c r="AH68" s="982"/>
      <c r="AI68" s="982"/>
      <c r="AJ68" s="982"/>
      <c r="AK68" s="982" t="s">
        <v>558</v>
      </c>
      <c r="AL68" s="982"/>
      <c r="AM68" s="982"/>
      <c r="AN68" s="982"/>
      <c r="AO68" s="982"/>
      <c r="AP68" s="982" t="s">
        <v>564</v>
      </c>
      <c r="AQ68" s="982"/>
      <c r="AR68" s="982"/>
      <c r="AS68" s="982"/>
      <c r="AT68" s="982"/>
      <c r="AU68" s="982" t="s">
        <v>564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549</v>
      </c>
      <c r="C69" s="975"/>
      <c r="D69" s="975"/>
      <c r="E69" s="975"/>
      <c r="F69" s="975"/>
      <c r="G69" s="975"/>
      <c r="H69" s="975"/>
      <c r="I69" s="975"/>
      <c r="J69" s="975"/>
      <c r="K69" s="975"/>
      <c r="L69" s="975"/>
      <c r="M69" s="975"/>
      <c r="N69" s="975"/>
      <c r="O69" s="975"/>
      <c r="P69" s="976"/>
      <c r="Q69" s="977">
        <v>202</v>
      </c>
      <c r="R69" s="971"/>
      <c r="S69" s="971"/>
      <c r="T69" s="971"/>
      <c r="U69" s="971"/>
      <c r="V69" s="971">
        <v>187</v>
      </c>
      <c r="W69" s="971"/>
      <c r="X69" s="971"/>
      <c r="Y69" s="971"/>
      <c r="Z69" s="971"/>
      <c r="AA69" s="971">
        <v>15</v>
      </c>
      <c r="AB69" s="971"/>
      <c r="AC69" s="971"/>
      <c r="AD69" s="971"/>
      <c r="AE69" s="971"/>
      <c r="AF69" s="971">
        <v>15</v>
      </c>
      <c r="AG69" s="971"/>
      <c r="AH69" s="971"/>
      <c r="AI69" s="971"/>
      <c r="AJ69" s="971"/>
      <c r="AK69" s="971" t="s">
        <v>557</v>
      </c>
      <c r="AL69" s="971"/>
      <c r="AM69" s="971"/>
      <c r="AN69" s="971"/>
      <c r="AO69" s="971"/>
      <c r="AP69" s="971" t="s">
        <v>564</v>
      </c>
      <c r="AQ69" s="971"/>
      <c r="AR69" s="971"/>
      <c r="AS69" s="971"/>
      <c r="AT69" s="971"/>
      <c r="AU69" s="971" t="s">
        <v>564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7">
        <v>4074</v>
      </c>
      <c r="R70" s="971"/>
      <c r="S70" s="971"/>
      <c r="T70" s="971"/>
      <c r="U70" s="971"/>
      <c r="V70" s="971">
        <v>3994</v>
      </c>
      <c r="W70" s="971"/>
      <c r="X70" s="971"/>
      <c r="Y70" s="971"/>
      <c r="Z70" s="971"/>
      <c r="AA70" s="971">
        <v>80</v>
      </c>
      <c r="AB70" s="971"/>
      <c r="AC70" s="971"/>
      <c r="AD70" s="971"/>
      <c r="AE70" s="971"/>
      <c r="AF70" s="971">
        <v>74</v>
      </c>
      <c r="AG70" s="971"/>
      <c r="AH70" s="971"/>
      <c r="AI70" s="971"/>
      <c r="AJ70" s="971"/>
      <c r="AK70" s="971">
        <v>30</v>
      </c>
      <c r="AL70" s="971"/>
      <c r="AM70" s="971"/>
      <c r="AN70" s="971"/>
      <c r="AO70" s="971"/>
      <c r="AP70" s="971">
        <v>1277</v>
      </c>
      <c r="AQ70" s="971"/>
      <c r="AR70" s="971"/>
      <c r="AS70" s="971"/>
      <c r="AT70" s="971"/>
      <c r="AU70" s="971">
        <v>351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7">
        <v>211</v>
      </c>
      <c r="R71" s="971"/>
      <c r="S71" s="971"/>
      <c r="T71" s="971"/>
      <c r="U71" s="971"/>
      <c r="V71" s="971">
        <v>206</v>
      </c>
      <c r="W71" s="971"/>
      <c r="X71" s="971"/>
      <c r="Y71" s="971"/>
      <c r="Z71" s="971"/>
      <c r="AA71" s="971">
        <v>5</v>
      </c>
      <c r="AB71" s="971"/>
      <c r="AC71" s="971"/>
      <c r="AD71" s="971"/>
      <c r="AE71" s="971"/>
      <c r="AF71" s="971">
        <v>5</v>
      </c>
      <c r="AG71" s="971"/>
      <c r="AH71" s="971"/>
      <c r="AI71" s="971"/>
      <c r="AJ71" s="971"/>
      <c r="AK71" s="971">
        <v>15</v>
      </c>
      <c r="AL71" s="971"/>
      <c r="AM71" s="971"/>
      <c r="AN71" s="971"/>
      <c r="AO71" s="971"/>
      <c r="AP71" s="971" t="s">
        <v>564</v>
      </c>
      <c r="AQ71" s="971"/>
      <c r="AR71" s="971"/>
      <c r="AS71" s="971"/>
      <c r="AT71" s="971"/>
      <c r="AU71" s="971" t="s">
        <v>564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7">
        <v>70</v>
      </c>
      <c r="R72" s="971"/>
      <c r="S72" s="971"/>
      <c r="T72" s="971"/>
      <c r="U72" s="971"/>
      <c r="V72" s="971">
        <v>70</v>
      </c>
      <c r="W72" s="971"/>
      <c r="X72" s="971"/>
      <c r="Y72" s="971"/>
      <c r="Z72" s="971"/>
      <c r="AA72" s="971" t="s">
        <v>557</v>
      </c>
      <c r="AB72" s="971"/>
      <c r="AC72" s="971"/>
      <c r="AD72" s="971"/>
      <c r="AE72" s="971"/>
      <c r="AF72" s="971" t="s">
        <v>560</v>
      </c>
      <c r="AG72" s="971"/>
      <c r="AH72" s="971"/>
      <c r="AI72" s="971"/>
      <c r="AJ72" s="971"/>
      <c r="AK72" s="971" t="s">
        <v>557</v>
      </c>
      <c r="AL72" s="971"/>
      <c r="AM72" s="971"/>
      <c r="AN72" s="971"/>
      <c r="AO72" s="971"/>
      <c r="AP72" s="971" t="s">
        <v>564</v>
      </c>
      <c r="AQ72" s="971"/>
      <c r="AR72" s="971"/>
      <c r="AS72" s="971"/>
      <c r="AT72" s="971"/>
      <c r="AU72" s="971" t="s">
        <v>564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553</v>
      </c>
      <c r="C73" s="975"/>
      <c r="D73" s="975"/>
      <c r="E73" s="975"/>
      <c r="F73" s="975"/>
      <c r="G73" s="975"/>
      <c r="H73" s="975"/>
      <c r="I73" s="975"/>
      <c r="J73" s="975"/>
      <c r="K73" s="975"/>
      <c r="L73" s="975"/>
      <c r="M73" s="975"/>
      <c r="N73" s="975"/>
      <c r="O73" s="975"/>
      <c r="P73" s="976"/>
      <c r="Q73" s="977">
        <v>1881</v>
      </c>
      <c r="R73" s="971"/>
      <c r="S73" s="971"/>
      <c r="T73" s="971"/>
      <c r="U73" s="971"/>
      <c r="V73" s="971">
        <v>1841</v>
      </c>
      <c r="W73" s="971"/>
      <c r="X73" s="971"/>
      <c r="Y73" s="971"/>
      <c r="Z73" s="971"/>
      <c r="AA73" s="971">
        <v>40</v>
      </c>
      <c r="AB73" s="971"/>
      <c r="AC73" s="971"/>
      <c r="AD73" s="971"/>
      <c r="AE73" s="971"/>
      <c r="AF73" s="971">
        <v>40</v>
      </c>
      <c r="AG73" s="971"/>
      <c r="AH73" s="971"/>
      <c r="AI73" s="971"/>
      <c r="AJ73" s="971"/>
      <c r="AK73" s="971" t="s">
        <v>557</v>
      </c>
      <c r="AL73" s="971"/>
      <c r="AM73" s="971"/>
      <c r="AN73" s="971"/>
      <c r="AO73" s="971"/>
      <c r="AP73" s="971" t="s">
        <v>564</v>
      </c>
      <c r="AQ73" s="971"/>
      <c r="AR73" s="971"/>
      <c r="AS73" s="971"/>
      <c r="AT73" s="971"/>
      <c r="AU73" s="971" t="s">
        <v>564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554</v>
      </c>
      <c r="C74" s="975"/>
      <c r="D74" s="975"/>
      <c r="E74" s="975"/>
      <c r="F74" s="975"/>
      <c r="G74" s="975"/>
      <c r="H74" s="975"/>
      <c r="I74" s="975"/>
      <c r="J74" s="975"/>
      <c r="K74" s="975"/>
      <c r="L74" s="975"/>
      <c r="M74" s="975"/>
      <c r="N74" s="975"/>
      <c r="O74" s="975"/>
      <c r="P74" s="976"/>
      <c r="Q74" s="977">
        <v>74476</v>
      </c>
      <c r="R74" s="971"/>
      <c r="S74" s="971"/>
      <c r="T74" s="971"/>
      <c r="U74" s="971"/>
      <c r="V74" s="971">
        <v>71449</v>
      </c>
      <c r="W74" s="971"/>
      <c r="X74" s="971"/>
      <c r="Y74" s="971"/>
      <c r="Z74" s="971"/>
      <c r="AA74" s="971">
        <v>3027</v>
      </c>
      <c r="AB74" s="971"/>
      <c r="AC74" s="971"/>
      <c r="AD74" s="971"/>
      <c r="AE74" s="971"/>
      <c r="AF74" s="971">
        <v>3027</v>
      </c>
      <c r="AG74" s="971"/>
      <c r="AH74" s="971"/>
      <c r="AI74" s="971"/>
      <c r="AJ74" s="971"/>
      <c r="AK74" s="971">
        <v>1043</v>
      </c>
      <c r="AL74" s="971"/>
      <c r="AM74" s="971"/>
      <c r="AN74" s="971"/>
      <c r="AO74" s="971"/>
      <c r="AP74" s="971" t="s">
        <v>564</v>
      </c>
      <c r="AQ74" s="971"/>
      <c r="AR74" s="971"/>
      <c r="AS74" s="971"/>
      <c r="AT74" s="971"/>
      <c r="AU74" s="971" t="s">
        <v>564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555</v>
      </c>
      <c r="C75" s="975"/>
      <c r="D75" s="975"/>
      <c r="E75" s="975"/>
      <c r="F75" s="975"/>
      <c r="G75" s="975"/>
      <c r="H75" s="975"/>
      <c r="I75" s="975"/>
      <c r="J75" s="975"/>
      <c r="K75" s="975"/>
      <c r="L75" s="975"/>
      <c r="M75" s="975"/>
      <c r="N75" s="975"/>
      <c r="O75" s="975"/>
      <c r="P75" s="976"/>
      <c r="Q75" s="978">
        <v>204</v>
      </c>
      <c r="R75" s="979"/>
      <c r="S75" s="979"/>
      <c r="T75" s="979"/>
      <c r="U75" s="980"/>
      <c r="V75" s="981">
        <v>176</v>
      </c>
      <c r="W75" s="979"/>
      <c r="X75" s="979"/>
      <c r="Y75" s="979"/>
      <c r="Z75" s="980"/>
      <c r="AA75" s="981">
        <v>28</v>
      </c>
      <c r="AB75" s="979"/>
      <c r="AC75" s="979"/>
      <c r="AD75" s="979"/>
      <c r="AE75" s="980"/>
      <c r="AF75" s="981">
        <v>28</v>
      </c>
      <c r="AG75" s="979"/>
      <c r="AH75" s="979"/>
      <c r="AI75" s="979"/>
      <c r="AJ75" s="980"/>
      <c r="AK75" s="981" t="s">
        <v>558</v>
      </c>
      <c r="AL75" s="979"/>
      <c r="AM75" s="979"/>
      <c r="AN75" s="979"/>
      <c r="AO75" s="980"/>
      <c r="AP75" s="981" t="s">
        <v>564</v>
      </c>
      <c r="AQ75" s="979"/>
      <c r="AR75" s="979"/>
      <c r="AS75" s="979"/>
      <c r="AT75" s="980"/>
      <c r="AU75" s="981" t="s">
        <v>564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556</v>
      </c>
      <c r="C76" s="975"/>
      <c r="D76" s="975"/>
      <c r="E76" s="975"/>
      <c r="F76" s="975"/>
      <c r="G76" s="975"/>
      <c r="H76" s="975"/>
      <c r="I76" s="975"/>
      <c r="J76" s="975"/>
      <c r="K76" s="975"/>
      <c r="L76" s="975"/>
      <c r="M76" s="975"/>
      <c r="N76" s="975"/>
      <c r="O76" s="975"/>
      <c r="P76" s="976"/>
      <c r="Q76" s="978">
        <v>854731</v>
      </c>
      <c r="R76" s="979"/>
      <c r="S76" s="979"/>
      <c r="T76" s="979"/>
      <c r="U76" s="980"/>
      <c r="V76" s="981">
        <v>844450</v>
      </c>
      <c r="W76" s="979"/>
      <c r="X76" s="979"/>
      <c r="Y76" s="979"/>
      <c r="Z76" s="980"/>
      <c r="AA76" s="981">
        <v>10282</v>
      </c>
      <c r="AB76" s="979"/>
      <c r="AC76" s="979"/>
      <c r="AD76" s="979"/>
      <c r="AE76" s="980"/>
      <c r="AF76" s="981">
        <v>10056</v>
      </c>
      <c r="AG76" s="979"/>
      <c r="AH76" s="979"/>
      <c r="AI76" s="979"/>
      <c r="AJ76" s="980"/>
      <c r="AK76" s="981" t="s">
        <v>559</v>
      </c>
      <c r="AL76" s="979"/>
      <c r="AM76" s="979"/>
      <c r="AN76" s="979"/>
      <c r="AO76" s="980"/>
      <c r="AP76" s="981" t="s">
        <v>564</v>
      </c>
      <c r="AQ76" s="979"/>
      <c r="AR76" s="979"/>
      <c r="AS76" s="979"/>
      <c r="AT76" s="980"/>
      <c r="AU76" s="981" t="s">
        <v>564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375</v>
      </c>
      <c r="B88" s="937" t="s">
        <v>397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13247</v>
      </c>
      <c r="AG88" s="959"/>
      <c r="AH88" s="959"/>
      <c r="AI88" s="959"/>
      <c r="AJ88" s="959"/>
      <c r="AK88" s="963"/>
      <c r="AL88" s="963"/>
      <c r="AM88" s="963"/>
      <c r="AN88" s="963"/>
      <c r="AO88" s="963"/>
      <c r="AP88" s="959">
        <v>1277</v>
      </c>
      <c r="AQ88" s="959"/>
      <c r="AR88" s="959"/>
      <c r="AS88" s="959"/>
      <c r="AT88" s="959"/>
      <c r="AU88" s="959">
        <v>351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398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210</v>
      </c>
      <c r="CS102" s="953"/>
      <c r="CT102" s="953"/>
      <c r="CU102" s="953"/>
      <c r="CV102" s="954"/>
      <c r="CW102" s="952" t="s">
        <v>564</v>
      </c>
      <c r="CX102" s="953"/>
      <c r="CY102" s="953"/>
      <c r="CZ102" s="953"/>
      <c r="DA102" s="954"/>
      <c r="DB102" s="952" t="s">
        <v>564</v>
      </c>
      <c r="DC102" s="953"/>
      <c r="DD102" s="953"/>
      <c r="DE102" s="953"/>
      <c r="DF102" s="954"/>
      <c r="DG102" s="952" t="s">
        <v>564</v>
      </c>
      <c r="DH102" s="953"/>
      <c r="DI102" s="953"/>
      <c r="DJ102" s="953"/>
      <c r="DK102" s="954"/>
      <c r="DL102" s="952" t="s">
        <v>564</v>
      </c>
      <c r="DM102" s="953"/>
      <c r="DN102" s="953"/>
      <c r="DO102" s="953"/>
      <c r="DP102" s="954"/>
      <c r="DQ102" s="952" t="s">
        <v>564</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399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406</v>
      </c>
      <c r="AB109" s="896"/>
      <c r="AC109" s="896"/>
      <c r="AD109" s="896"/>
      <c r="AE109" s="897"/>
      <c r="AF109" s="898" t="s">
        <v>407</v>
      </c>
      <c r="AG109" s="896"/>
      <c r="AH109" s="896"/>
      <c r="AI109" s="896"/>
      <c r="AJ109" s="897"/>
      <c r="AK109" s="898" t="s">
        <v>293</v>
      </c>
      <c r="AL109" s="896"/>
      <c r="AM109" s="896"/>
      <c r="AN109" s="896"/>
      <c r="AO109" s="897"/>
      <c r="AP109" s="898" t="s">
        <v>408</v>
      </c>
      <c r="AQ109" s="896"/>
      <c r="AR109" s="896"/>
      <c r="AS109" s="896"/>
      <c r="AT109" s="929"/>
      <c r="AU109" s="895" t="s">
        <v>405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406</v>
      </c>
      <c r="BR109" s="896"/>
      <c r="BS109" s="896"/>
      <c r="BT109" s="896"/>
      <c r="BU109" s="897"/>
      <c r="BV109" s="898" t="s">
        <v>407</v>
      </c>
      <c r="BW109" s="896"/>
      <c r="BX109" s="896"/>
      <c r="BY109" s="896"/>
      <c r="BZ109" s="897"/>
      <c r="CA109" s="898" t="s">
        <v>293</v>
      </c>
      <c r="CB109" s="896"/>
      <c r="CC109" s="896"/>
      <c r="CD109" s="896"/>
      <c r="CE109" s="897"/>
      <c r="CF109" s="936" t="s">
        <v>408</v>
      </c>
      <c r="CG109" s="936"/>
      <c r="CH109" s="936"/>
      <c r="CI109" s="936"/>
      <c r="CJ109" s="936"/>
      <c r="CK109" s="898" t="s">
        <v>409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406</v>
      </c>
      <c r="DH109" s="896"/>
      <c r="DI109" s="896"/>
      <c r="DJ109" s="896"/>
      <c r="DK109" s="897"/>
      <c r="DL109" s="898" t="s">
        <v>407</v>
      </c>
      <c r="DM109" s="896"/>
      <c r="DN109" s="896"/>
      <c r="DO109" s="896"/>
      <c r="DP109" s="897"/>
      <c r="DQ109" s="898" t="s">
        <v>293</v>
      </c>
      <c r="DR109" s="896"/>
      <c r="DS109" s="896"/>
      <c r="DT109" s="896"/>
      <c r="DU109" s="897"/>
      <c r="DV109" s="898" t="s">
        <v>408</v>
      </c>
      <c r="DW109" s="896"/>
      <c r="DX109" s="896"/>
      <c r="DY109" s="896"/>
      <c r="DZ109" s="929"/>
    </row>
    <row r="110" spans="1:131" s="230" customFormat="1" ht="26.25" customHeight="1" x14ac:dyDescent="0.2">
      <c r="A110" s="807" t="s">
        <v>410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770553</v>
      </c>
      <c r="AB110" s="889"/>
      <c r="AC110" s="889"/>
      <c r="AD110" s="889"/>
      <c r="AE110" s="890"/>
      <c r="AF110" s="891">
        <v>814701</v>
      </c>
      <c r="AG110" s="889"/>
      <c r="AH110" s="889"/>
      <c r="AI110" s="889"/>
      <c r="AJ110" s="890"/>
      <c r="AK110" s="891">
        <v>838437</v>
      </c>
      <c r="AL110" s="889"/>
      <c r="AM110" s="889"/>
      <c r="AN110" s="889"/>
      <c r="AO110" s="890"/>
      <c r="AP110" s="892">
        <v>13.5</v>
      </c>
      <c r="AQ110" s="893"/>
      <c r="AR110" s="893"/>
      <c r="AS110" s="893"/>
      <c r="AT110" s="894"/>
      <c r="AU110" s="930" t="s">
        <v>69</v>
      </c>
      <c r="AV110" s="931"/>
      <c r="AW110" s="931"/>
      <c r="AX110" s="931"/>
      <c r="AY110" s="931"/>
      <c r="AZ110" s="860" t="s">
        <v>411</v>
      </c>
      <c r="BA110" s="808"/>
      <c r="BB110" s="808"/>
      <c r="BC110" s="808"/>
      <c r="BD110" s="808"/>
      <c r="BE110" s="808"/>
      <c r="BF110" s="808"/>
      <c r="BG110" s="808"/>
      <c r="BH110" s="808"/>
      <c r="BI110" s="808"/>
      <c r="BJ110" s="808"/>
      <c r="BK110" s="808"/>
      <c r="BL110" s="808"/>
      <c r="BM110" s="808"/>
      <c r="BN110" s="808"/>
      <c r="BO110" s="808"/>
      <c r="BP110" s="809"/>
      <c r="BQ110" s="861">
        <v>8291328</v>
      </c>
      <c r="BR110" s="842"/>
      <c r="BS110" s="842"/>
      <c r="BT110" s="842"/>
      <c r="BU110" s="842"/>
      <c r="BV110" s="842">
        <v>7825953</v>
      </c>
      <c r="BW110" s="842"/>
      <c r="BX110" s="842"/>
      <c r="BY110" s="842"/>
      <c r="BZ110" s="842"/>
      <c r="CA110" s="842">
        <v>7536303</v>
      </c>
      <c r="CB110" s="842"/>
      <c r="CC110" s="842"/>
      <c r="CD110" s="842"/>
      <c r="CE110" s="842"/>
      <c r="CF110" s="866">
        <v>121.7</v>
      </c>
      <c r="CG110" s="867"/>
      <c r="CH110" s="867"/>
      <c r="CI110" s="867"/>
      <c r="CJ110" s="867"/>
      <c r="CK110" s="926" t="s">
        <v>412</v>
      </c>
      <c r="CL110" s="819"/>
      <c r="CM110" s="860" t="s">
        <v>413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2">
      <c r="A111" s="774" t="s">
        <v>414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415</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2">
      <c r="A112" s="912" t="s">
        <v>417</v>
      </c>
      <c r="B112" s="913"/>
      <c r="C112" s="752" t="s">
        <v>418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419</v>
      </c>
      <c r="BA112" s="752"/>
      <c r="BB112" s="752"/>
      <c r="BC112" s="752"/>
      <c r="BD112" s="752"/>
      <c r="BE112" s="752"/>
      <c r="BF112" s="752"/>
      <c r="BG112" s="752"/>
      <c r="BH112" s="752"/>
      <c r="BI112" s="752"/>
      <c r="BJ112" s="752"/>
      <c r="BK112" s="752"/>
      <c r="BL112" s="752"/>
      <c r="BM112" s="752"/>
      <c r="BN112" s="752"/>
      <c r="BO112" s="752"/>
      <c r="BP112" s="753"/>
      <c r="BQ112" s="816">
        <v>2121727</v>
      </c>
      <c r="BR112" s="817"/>
      <c r="BS112" s="817"/>
      <c r="BT112" s="817"/>
      <c r="BU112" s="817"/>
      <c r="BV112" s="817">
        <v>1528253</v>
      </c>
      <c r="BW112" s="817"/>
      <c r="BX112" s="817"/>
      <c r="BY112" s="817"/>
      <c r="BZ112" s="817"/>
      <c r="CA112" s="817">
        <v>1135351</v>
      </c>
      <c r="CB112" s="817"/>
      <c r="CC112" s="817"/>
      <c r="CD112" s="817"/>
      <c r="CE112" s="817"/>
      <c r="CF112" s="875">
        <v>18.3</v>
      </c>
      <c r="CG112" s="876"/>
      <c r="CH112" s="876"/>
      <c r="CI112" s="876"/>
      <c r="CJ112" s="876"/>
      <c r="CK112" s="927"/>
      <c r="CL112" s="821"/>
      <c r="CM112" s="815" t="s">
        <v>420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2">
      <c r="A113" s="914"/>
      <c r="B113" s="915"/>
      <c r="C113" s="752" t="s">
        <v>421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135955</v>
      </c>
      <c r="AB113" s="919"/>
      <c r="AC113" s="919"/>
      <c r="AD113" s="919"/>
      <c r="AE113" s="920"/>
      <c r="AF113" s="921">
        <v>93869</v>
      </c>
      <c r="AG113" s="919"/>
      <c r="AH113" s="919"/>
      <c r="AI113" s="919"/>
      <c r="AJ113" s="920"/>
      <c r="AK113" s="921">
        <v>103864</v>
      </c>
      <c r="AL113" s="919"/>
      <c r="AM113" s="919"/>
      <c r="AN113" s="919"/>
      <c r="AO113" s="920"/>
      <c r="AP113" s="922">
        <v>1.7</v>
      </c>
      <c r="AQ113" s="923"/>
      <c r="AR113" s="923"/>
      <c r="AS113" s="923"/>
      <c r="AT113" s="924"/>
      <c r="AU113" s="932"/>
      <c r="AV113" s="933"/>
      <c r="AW113" s="933"/>
      <c r="AX113" s="933"/>
      <c r="AY113" s="933"/>
      <c r="AZ113" s="815" t="s">
        <v>422</v>
      </c>
      <c r="BA113" s="752"/>
      <c r="BB113" s="752"/>
      <c r="BC113" s="752"/>
      <c r="BD113" s="752"/>
      <c r="BE113" s="752"/>
      <c r="BF113" s="752"/>
      <c r="BG113" s="752"/>
      <c r="BH113" s="752"/>
      <c r="BI113" s="752"/>
      <c r="BJ113" s="752"/>
      <c r="BK113" s="752"/>
      <c r="BL113" s="752"/>
      <c r="BM113" s="752"/>
      <c r="BN113" s="752"/>
      <c r="BO113" s="752"/>
      <c r="BP113" s="753"/>
      <c r="BQ113" s="816">
        <v>423567</v>
      </c>
      <c r="BR113" s="817"/>
      <c r="BS113" s="817"/>
      <c r="BT113" s="817"/>
      <c r="BU113" s="817"/>
      <c r="BV113" s="817">
        <v>390373</v>
      </c>
      <c r="BW113" s="817"/>
      <c r="BX113" s="817"/>
      <c r="BY113" s="817"/>
      <c r="BZ113" s="817"/>
      <c r="CA113" s="817">
        <v>350963</v>
      </c>
      <c r="CB113" s="817"/>
      <c r="CC113" s="817"/>
      <c r="CD113" s="817"/>
      <c r="CE113" s="817"/>
      <c r="CF113" s="875">
        <v>5.7</v>
      </c>
      <c r="CG113" s="876"/>
      <c r="CH113" s="876"/>
      <c r="CI113" s="876"/>
      <c r="CJ113" s="876"/>
      <c r="CK113" s="927"/>
      <c r="CL113" s="821"/>
      <c r="CM113" s="815" t="s">
        <v>423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2">
      <c r="A114" s="914"/>
      <c r="B114" s="915"/>
      <c r="C114" s="752" t="s">
        <v>424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82760</v>
      </c>
      <c r="AB114" s="780"/>
      <c r="AC114" s="780"/>
      <c r="AD114" s="780"/>
      <c r="AE114" s="781"/>
      <c r="AF114" s="782">
        <v>54248</v>
      </c>
      <c r="AG114" s="780"/>
      <c r="AH114" s="780"/>
      <c r="AI114" s="780"/>
      <c r="AJ114" s="781"/>
      <c r="AK114" s="782">
        <v>50883</v>
      </c>
      <c r="AL114" s="780"/>
      <c r="AM114" s="780"/>
      <c r="AN114" s="780"/>
      <c r="AO114" s="781"/>
      <c r="AP114" s="824">
        <v>0.8</v>
      </c>
      <c r="AQ114" s="825"/>
      <c r="AR114" s="825"/>
      <c r="AS114" s="825"/>
      <c r="AT114" s="826"/>
      <c r="AU114" s="932"/>
      <c r="AV114" s="933"/>
      <c r="AW114" s="933"/>
      <c r="AX114" s="933"/>
      <c r="AY114" s="933"/>
      <c r="AZ114" s="815" t="s">
        <v>425</v>
      </c>
      <c r="BA114" s="752"/>
      <c r="BB114" s="752"/>
      <c r="BC114" s="752"/>
      <c r="BD114" s="752"/>
      <c r="BE114" s="752"/>
      <c r="BF114" s="752"/>
      <c r="BG114" s="752"/>
      <c r="BH114" s="752"/>
      <c r="BI114" s="752"/>
      <c r="BJ114" s="752"/>
      <c r="BK114" s="752"/>
      <c r="BL114" s="752"/>
      <c r="BM114" s="752"/>
      <c r="BN114" s="752"/>
      <c r="BO114" s="752"/>
      <c r="BP114" s="753"/>
      <c r="BQ114" s="816">
        <v>1014003</v>
      </c>
      <c r="BR114" s="817"/>
      <c r="BS114" s="817"/>
      <c r="BT114" s="817"/>
      <c r="BU114" s="817"/>
      <c r="BV114" s="817">
        <v>1060220</v>
      </c>
      <c r="BW114" s="817"/>
      <c r="BX114" s="817"/>
      <c r="BY114" s="817"/>
      <c r="BZ114" s="817"/>
      <c r="CA114" s="817">
        <v>1089070</v>
      </c>
      <c r="CB114" s="817"/>
      <c r="CC114" s="817"/>
      <c r="CD114" s="817"/>
      <c r="CE114" s="817"/>
      <c r="CF114" s="875">
        <v>17.600000000000001</v>
      </c>
      <c r="CG114" s="876"/>
      <c r="CH114" s="876"/>
      <c r="CI114" s="876"/>
      <c r="CJ114" s="876"/>
      <c r="CK114" s="927"/>
      <c r="CL114" s="821"/>
      <c r="CM114" s="815" t="s">
        <v>426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2">
      <c r="A115" s="914"/>
      <c r="B115" s="915"/>
      <c r="C115" s="752" t="s">
        <v>427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428</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429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2">
      <c r="A116" s="916"/>
      <c r="B116" s="917"/>
      <c r="C116" s="839" t="s">
        <v>430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431</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433</v>
      </c>
      <c r="Z117" s="897"/>
      <c r="AA117" s="902">
        <v>989268</v>
      </c>
      <c r="AB117" s="903"/>
      <c r="AC117" s="903"/>
      <c r="AD117" s="903"/>
      <c r="AE117" s="904"/>
      <c r="AF117" s="905">
        <v>962818</v>
      </c>
      <c r="AG117" s="903"/>
      <c r="AH117" s="903"/>
      <c r="AI117" s="903"/>
      <c r="AJ117" s="904"/>
      <c r="AK117" s="905">
        <v>993184</v>
      </c>
      <c r="AL117" s="903"/>
      <c r="AM117" s="903"/>
      <c r="AN117" s="903"/>
      <c r="AO117" s="904"/>
      <c r="AP117" s="906"/>
      <c r="AQ117" s="907"/>
      <c r="AR117" s="907"/>
      <c r="AS117" s="907"/>
      <c r="AT117" s="908"/>
      <c r="AU117" s="932"/>
      <c r="AV117" s="933"/>
      <c r="AW117" s="933"/>
      <c r="AX117" s="933"/>
      <c r="AY117" s="933"/>
      <c r="AZ117" s="863" t="s">
        <v>434</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2">
      <c r="A118" s="895" t="s">
        <v>409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406</v>
      </c>
      <c r="AB118" s="896"/>
      <c r="AC118" s="896"/>
      <c r="AD118" s="896"/>
      <c r="AE118" s="897"/>
      <c r="AF118" s="898" t="s">
        <v>407</v>
      </c>
      <c r="AG118" s="896"/>
      <c r="AH118" s="896"/>
      <c r="AI118" s="896"/>
      <c r="AJ118" s="897"/>
      <c r="AK118" s="898" t="s">
        <v>293</v>
      </c>
      <c r="AL118" s="896"/>
      <c r="AM118" s="896"/>
      <c r="AN118" s="896"/>
      <c r="AO118" s="897"/>
      <c r="AP118" s="899" t="s">
        <v>408</v>
      </c>
      <c r="AQ118" s="900"/>
      <c r="AR118" s="900"/>
      <c r="AS118" s="900"/>
      <c r="AT118" s="901"/>
      <c r="AU118" s="932"/>
      <c r="AV118" s="933"/>
      <c r="AW118" s="933"/>
      <c r="AX118" s="933"/>
      <c r="AY118" s="933"/>
      <c r="AZ118" s="838" t="s">
        <v>436</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2">
      <c r="A119" s="818" t="s">
        <v>412</v>
      </c>
      <c r="B119" s="819"/>
      <c r="C119" s="860" t="s">
        <v>413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438</v>
      </c>
      <c r="BP119" s="878"/>
      <c r="BQ119" s="879">
        <v>11850625</v>
      </c>
      <c r="BR119" s="845"/>
      <c r="BS119" s="845"/>
      <c r="BT119" s="845"/>
      <c r="BU119" s="845"/>
      <c r="BV119" s="845">
        <v>10804799</v>
      </c>
      <c r="BW119" s="845"/>
      <c r="BX119" s="845"/>
      <c r="BY119" s="845"/>
      <c r="BZ119" s="845"/>
      <c r="CA119" s="845">
        <v>10111687</v>
      </c>
      <c r="CB119" s="845"/>
      <c r="CC119" s="845"/>
      <c r="CD119" s="845"/>
      <c r="CE119" s="845"/>
      <c r="CF119" s="748"/>
      <c r="CG119" s="749"/>
      <c r="CH119" s="749"/>
      <c r="CI119" s="749"/>
      <c r="CJ119" s="834"/>
      <c r="CK119" s="928"/>
      <c r="CL119" s="823"/>
      <c r="CM119" s="838" t="s">
        <v>439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2">
      <c r="A120" s="820"/>
      <c r="B120" s="821"/>
      <c r="C120" s="815" t="s">
        <v>416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440</v>
      </c>
      <c r="AV120" s="881"/>
      <c r="AW120" s="881"/>
      <c r="AX120" s="881"/>
      <c r="AY120" s="882"/>
      <c r="AZ120" s="860" t="s">
        <v>441</v>
      </c>
      <c r="BA120" s="808"/>
      <c r="BB120" s="808"/>
      <c r="BC120" s="808"/>
      <c r="BD120" s="808"/>
      <c r="BE120" s="808"/>
      <c r="BF120" s="808"/>
      <c r="BG120" s="808"/>
      <c r="BH120" s="808"/>
      <c r="BI120" s="808"/>
      <c r="BJ120" s="808"/>
      <c r="BK120" s="808"/>
      <c r="BL120" s="808"/>
      <c r="BM120" s="808"/>
      <c r="BN120" s="808"/>
      <c r="BO120" s="808"/>
      <c r="BP120" s="809"/>
      <c r="BQ120" s="861">
        <v>4777679</v>
      </c>
      <c r="BR120" s="842"/>
      <c r="BS120" s="842"/>
      <c r="BT120" s="842"/>
      <c r="BU120" s="842"/>
      <c r="BV120" s="842">
        <v>5207887</v>
      </c>
      <c r="BW120" s="842"/>
      <c r="BX120" s="842"/>
      <c r="BY120" s="842"/>
      <c r="BZ120" s="842"/>
      <c r="CA120" s="842">
        <v>5571450</v>
      </c>
      <c r="CB120" s="842"/>
      <c r="CC120" s="842"/>
      <c r="CD120" s="842"/>
      <c r="CE120" s="842"/>
      <c r="CF120" s="866">
        <v>90</v>
      </c>
      <c r="CG120" s="867"/>
      <c r="CH120" s="867"/>
      <c r="CI120" s="867"/>
      <c r="CJ120" s="867"/>
      <c r="CK120" s="868" t="s">
        <v>442</v>
      </c>
      <c r="CL120" s="852"/>
      <c r="CM120" s="852"/>
      <c r="CN120" s="852"/>
      <c r="CO120" s="853"/>
      <c r="CP120" s="872" t="s">
        <v>443</v>
      </c>
      <c r="CQ120" s="873"/>
      <c r="CR120" s="873"/>
      <c r="CS120" s="873"/>
      <c r="CT120" s="873"/>
      <c r="CU120" s="873"/>
      <c r="CV120" s="873"/>
      <c r="CW120" s="873"/>
      <c r="CX120" s="873"/>
      <c r="CY120" s="873"/>
      <c r="CZ120" s="873"/>
      <c r="DA120" s="873"/>
      <c r="DB120" s="873"/>
      <c r="DC120" s="873"/>
      <c r="DD120" s="873"/>
      <c r="DE120" s="873"/>
      <c r="DF120" s="874"/>
      <c r="DG120" s="861">
        <v>2121727</v>
      </c>
      <c r="DH120" s="842"/>
      <c r="DI120" s="842"/>
      <c r="DJ120" s="842"/>
      <c r="DK120" s="842"/>
      <c r="DL120" s="842">
        <v>1528253</v>
      </c>
      <c r="DM120" s="842"/>
      <c r="DN120" s="842"/>
      <c r="DO120" s="842"/>
      <c r="DP120" s="842"/>
      <c r="DQ120" s="842">
        <v>1135351</v>
      </c>
      <c r="DR120" s="842"/>
      <c r="DS120" s="842"/>
      <c r="DT120" s="842"/>
      <c r="DU120" s="842"/>
      <c r="DV120" s="843">
        <v>18.3</v>
      </c>
      <c r="DW120" s="843"/>
      <c r="DX120" s="843"/>
      <c r="DY120" s="843"/>
      <c r="DZ120" s="844"/>
    </row>
    <row r="121" spans="1:130" s="230" customFormat="1" ht="26.25" customHeight="1" x14ac:dyDescent="0.2">
      <c r="A121" s="820"/>
      <c r="B121" s="821"/>
      <c r="C121" s="863" t="s">
        <v>444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445</v>
      </c>
      <c r="BA121" s="752"/>
      <c r="BB121" s="752"/>
      <c r="BC121" s="752"/>
      <c r="BD121" s="752"/>
      <c r="BE121" s="752"/>
      <c r="BF121" s="752"/>
      <c r="BG121" s="752"/>
      <c r="BH121" s="752"/>
      <c r="BI121" s="752"/>
      <c r="BJ121" s="752"/>
      <c r="BK121" s="752"/>
      <c r="BL121" s="752"/>
      <c r="BM121" s="752"/>
      <c r="BN121" s="752"/>
      <c r="BO121" s="752"/>
      <c r="BP121" s="753"/>
      <c r="BQ121" s="816">
        <v>283358</v>
      </c>
      <c r="BR121" s="817"/>
      <c r="BS121" s="817"/>
      <c r="BT121" s="817"/>
      <c r="BU121" s="817"/>
      <c r="BV121" s="817">
        <v>270249</v>
      </c>
      <c r="BW121" s="817"/>
      <c r="BX121" s="817"/>
      <c r="BY121" s="817"/>
      <c r="BZ121" s="817"/>
      <c r="CA121" s="817">
        <v>258099</v>
      </c>
      <c r="CB121" s="817"/>
      <c r="CC121" s="817"/>
      <c r="CD121" s="817"/>
      <c r="CE121" s="817"/>
      <c r="CF121" s="875">
        <v>4.2</v>
      </c>
      <c r="CG121" s="876"/>
      <c r="CH121" s="876"/>
      <c r="CI121" s="876"/>
      <c r="CJ121" s="876"/>
      <c r="CK121" s="869"/>
      <c r="CL121" s="855"/>
      <c r="CM121" s="855"/>
      <c r="CN121" s="855"/>
      <c r="CO121" s="856"/>
      <c r="CP121" s="835" t="s">
        <v>446</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2">
      <c r="A122" s="820"/>
      <c r="B122" s="821"/>
      <c r="C122" s="815" t="s">
        <v>426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9063783</v>
      </c>
      <c r="BR122" s="845"/>
      <c r="BS122" s="845"/>
      <c r="BT122" s="845"/>
      <c r="BU122" s="845"/>
      <c r="BV122" s="845">
        <v>8602802</v>
      </c>
      <c r="BW122" s="845"/>
      <c r="BX122" s="845"/>
      <c r="BY122" s="845"/>
      <c r="BZ122" s="845"/>
      <c r="CA122" s="845">
        <v>8208180</v>
      </c>
      <c r="CB122" s="845"/>
      <c r="CC122" s="845"/>
      <c r="CD122" s="845"/>
      <c r="CE122" s="845"/>
      <c r="CF122" s="846">
        <v>132.6</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448</v>
      </c>
      <c r="BP123" s="878"/>
      <c r="BQ123" s="832">
        <v>14124820</v>
      </c>
      <c r="BR123" s="833"/>
      <c r="BS123" s="833"/>
      <c r="BT123" s="833"/>
      <c r="BU123" s="833"/>
      <c r="BV123" s="833">
        <v>14080938</v>
      </c>
      <c r="BW123" s="833"/>
      <c r="BX123" s="833"/>
      <c r="BY123" s="833"/>
      <c r="BZ123" s="833"/>
      <c r="CA123" s="833">
        <v>14037729</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2">
      <c r="A125" s="820"/>
      <c r="B125" s="821"/>
      <c r="C125" s="815" t="s">
        <v>437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5">
      <c r="A126" s="820"/>
      <c r="B126" s="821"/>
      <c r="C126" s="815" t="s">
        <v>439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2">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5">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10318</v>
      </c>
      <c r="AB128" s="801"/>
      <c r="AC128" s="801"/>
      <c r="AD128" s="801"/>
      <c r="AE128" s="802"/>
      <c r="AF128" s="803">
        <v>15720</v>
      </c>
      <c r="AG128" s="801"/>
      <c r="AH128" s="801"/>
      <c r="AI128" s="801"/>
      <c r="AJ128" s="802"/>
      <c r="AK128" s="803">
        <v>20580</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121</v>
      </c>
      <c r="BG128" s="787"/>
      <c r="BH128" s="787"/>
      <c r="BI128" s="787"/>
      <c r="BJ128" s="787"/>
      <c r="BK128" s="787"/>
      <c r="BL128" s="810"/>
      <c r="BM128" s="786">
        <v>14.08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6867788</v>
      </c>
      <c r="AB129" s="780"/>
      <c r="AC129" s="780"/>
      <c r="AD129" s="780"/>
      <c r="AE129" s="781"/>
      <c r="AF129" s="782">
        <v>6760543</v>
      </c>
      <c r="AG129" s="780"/>
      <c r="AH129" s="780"/>
      <c r="AI129" s="780"/>
      <c r="AJ129" s="781"/>
      <c r="AK129" s="782">
        <v>6916196</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121</v>
      </c>
      <c r="BG129" s="771"/>
      <c r="BH129" s="771"/>
      <c r="BI129" s="771"/>
      <c r="BJ129" s="771"/>
      <c r="BK129" s="771"/>
      <c r="BL129" s="772"/>
      <c r="BM129" s="770">
        <v>19.079999999999998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729905</v>
      </c>
      <c r="AB130" s="780"/>
      <c r="AC130" s="780"/>
      <c r="AD130" s="780"/>
      <c r="AE130" s="781"/>
      <c r="AF130" s="782">
        <v>733376</v>
      </c>
      <c r="AG130" s="780"/>
      <c r="AH130" s="780"/>
      <c r="AI130" s="780"/>
      <c r="AJ130" s="781"/>
      <c r="AK130" s="782">
        <v>724014</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3.8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6137883</v>
      </c>
      <c r="AB131" s="764"/>
      <c r="AC131" s="764"/>
      <c r="AD131" s="764"/>
      <c r="AE131" s="765"/>
      <c r="AF131" s="766">
        <v>6027167</v>
      </c>
      <c r="AG131" s="764"/>
      <c r="AH131" s="764"/>
      <c r="AI131" s="764"/>
      <c r="AJ131" s="765"/>
      <c r="AK131" s="766">
        <v>6192182</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4.0575064730000001</v>
      </c>
      <c r="AB132" s="745"/>
      <c r="AC132" s="745"/>
      <c r="AD132" s="745"/>
      <c r="AE132" s="746"/>
      <c r="AF132" s="747">
        <v>3.5459777369999999</v>
      </c>
      <c r="AG132" s="745"/>
      <c r="AH132" s="745"/>
      <c r="AI132" s="745"/>
      <c r="AJ132" s="746"/>
      <c r="AK132" s="747">
        <v>4.0145783829999999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4.5999999999999996</v>
      </c>
      <c r="AB133" s="724"/>
      <c r="AC133" s="724"/>
      <c r="AD133" s="724"/>
      <c r="AE133" s="725"/>
      <c r="AF133" s="723">
        <v>4.0999999999999996</v>
      </c>
      <c r="AG133" s="724"/>
      <c r="AH133" s="724"/>
      <c r="AI133" s="724"/>
      <c r="AJ133" s="725"/>
      <c r="AK133" s="723">
        <v>3.8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a8DEe8+ulMAxcC71anBcvmUXmJrPmzxiOKFX1UhYStCCKqTWVn78xER5ElO2v/XJKSxYojUYcghuY2v5yuPgw==" saltValue="PbB/fYvovr0js23ipDQOc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39" fitToHeight="0"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AHRm6K8QhiSQPzMenicIhaNJQF6J0/Ujm5mGAbEmb3Y5+JyKKr28jEQ14R6yJN2yyb0XvG6Ova5Xd8TALmI30A==" saltValue="T0I3VDPDMuLYNG4RNFy8X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xlFLCfXhhXV9ZsPN/kMlNR43PY8dLewCZLv1xlJx00JD8ZqYlBh3ncSwgEzzCNJnuK7Ke4SKk9LzAqYmWbYnA==" saltValue="WtrmPytitxWz1PSX8+EgMA==" spinCount="100000"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1462281</v>
      </c>
      <c r="AP9" s="281">
        <v>46345</v>
      </c>
      <c r="AQ9" s="282">
        <v>67248</v>
      </c>
      <c r="AR9" s="283">
        <v>-31.1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353588</v>
      </c>
      <c r="AP10" s="284">
        <v>11207</v>
      </c>
      <c r="AQ10" s="285">
        <v>9038</v>
      </c>
      <c r="AR10" s="286">
        <v>24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320</v>
      </c>
      <c r="AR11" s="286" t="s">
        <v>485</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v>22</v>
      </c>
      <c r="AR12" s="286" t="s">
        <v>485</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12739</v>
      </c>
      <c r="AP13" s="284">
        <v>404</v>
      </c>
      <c r="AQ13" s="285">
        <v>2764</v>
      </c>
      <c r="AR13" s="286">
        <v>-85.4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17980</v>
      </c>
      <c r="AP14" s="284">
        <v>570</v>
      </c>
      <c r="AQ14" s="285">
        <v>1165</v>
      </c>
      <c r="AR14" s="286">
        <v>-51.1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-45686</v>
      </c>
      <c r="AP15" s="284">
        <v>-1448</v>
      </c>
      <c r="AQ15" s="285">
        <v>-3941</v>
      </c>
      <c r="AR15" s="286">
        <v>-63.3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1800902</v>
      </c>
      <c r="AP16" s="284">
        <v>57077</v>
      </c>
      <c r="AQ16" s="285">
        <v>76616</v>
      </c>
      <c r="AR16" s="286">
        <v>-25.5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5.32</v>
      </c>
      <c r="AP21" s="298">
        <v>6.73</v>
      </c>
      <c r="AQ21" s="299">
        <v>-1.41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98.1</v>
      </c>
      <c r="AP22" s="303">
        <v>96.9</v>
      </c>
      <c r="AQ22" s="304">
        <v>1.2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838437</v>
      </c>
      <c r="AP32" s="312">
        <v>26573</v>
      </c>
      <c r="AQ32" s="313">
        <v>33390</v>
      </c>
      <c r="AR32" s="314">
        <v>-20.399999999999999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103864</v>
      </c>
      <c r="AP35" s="312">
        <v>3292</v>
      </c>
      <c r="AQ35" s="313">
        <v>8851</v>
      </c>
      <c r="AR35" s="314">
        <v>-62.8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50883</v>
      </c>
      <c r="AP36" s="312">
        <v>1613</v>
      </c>
      <c r="AQ36" s="313">
        <v>2033</v>
      </c>
      <c r="AR36" s="314">
        <v>-20.7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485</v>
      </c>
      <c r="AP37" s="312" t="s">
        <v>485</v>
      </c>
      <c r="AQ37" s="313">
        <v>640</v>
      </c>
      <c r="AR37" s="314" t="s">
        <v>485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1</v>
      </c>
      <c r="AR38" s="304" t="s">
        <v>485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-20580</v>
      </c>
      <c r="AP39" s="312">
        <v>-652</v>
      </c>
      <c r="AQ39" s="313">
        <v>-3025</v>
      </c>
      <c r="AR39" s="314">
        <v>-78.400000000000006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-724014</v>
      </c>
      <c r="AP40" s="312">
        <v>-22947</v>
      </c>
      <c r="AQ40" s="313">
        <v>-26876</v>
      </c>
      <c r="AR40" s="314">
        <v>-14.6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248590</v>
      </c>
      <c r="AP41" s="312">
        <v>7879</v>
      </c>
      <c r="AQ41" s="313">
        <v>15015</v>
      </c>
      <c r="AR41" s="314">
        <v>-47.5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1154898</v>
      </c>
      <c r="AN51" s="334">
        <v>36425</v>
      </c>
      <c r="AO51" s="335">
        <v>9.5</v>
      </c>
      <c r="AP51" s="336">
        <v>51264</v>
      </c>
      <c r="AQ51" s="337">
        <v>8.1999999999999993</v>
      </c>
      <c r="AR51" s="338">
        <v>1.3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364413</v>
      </c>
      <c r="AN52" s="342">
        <v>11494</v>
      </c>
      <c r="AO52" s="343">
        <v>-43.3</v>
      </c>
      <c r="AP52" s="344">
        <v>26040</v>
      </c>
      <c r="AQ52" s="345">
        <v>4.5</v>
      </c>
      <c r="AR52" s="346">
        <v>-47.8</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988775</v>
      </c>
      <c r="AN53" s="334">
        <v>31241</v>
      </c>
      <c r="AO53" s="335">
        <v>-14.2</v>
      </c>
      <c r="AP53" s="336">
        <v>52068</v>
      </c>
      <c r="AQ53" s="337">
        <v>1.6</v>
      </c>
      <c r="AR53" s="338">
        <v>-15.8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510450</v>
      </c>
      <c r="AN54" s="342">
        <v>16128</v>
      </c>
      <c r="AO54" s="343">
        <v>40.299999999999997</v>
      </c>
      <c r="AP54" s="344">
        <v>26936</v>
      </c>
      <c r="AQ54" s="345">
        <v>3.4</v>
      </c>
      <c r="AR54" s="346">
        <v>36.9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777997</v>
      </c>
      <c r="AN55" s="334">
        <v>24615</v>
      </c>
      <c r="AO55" s="335">
        <v>-21.2</v>
      </c>
      <c r="AP55" s="336">
        <v>47161</v>
      </c>
      <c r="AQ55" s="337">
        <v>-9.4</v>
      </c>
      <c r="AR55" s="338">
        <v>-11.8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543670</v>
      </c>
      <c r="AN56" s="342">
        <v>17201</v>
      </c>
      <c r="AO56" s="343">
        <v>6.7</v>
      </c>
      <c r="AP56" s="344">
        <v>24595</v>
      </c>
      <c r="AQ56" s="345">
        <v>-8.6999999999999993</v>
      </c>
      <c r="AR56" s="346">
        <v>15.4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706895</v>
      </c>
      <c r="AN57" s="334">
        <v>22302</v>
      </c>
      <c r="AO57" s="335">
        <v>-9.4</v>
      </c>
      <c r="AP57" s="336">
        <v>43423</v>
      </c>
      <c r="AQ57" s="337">
        <v>-7.9</v>
      </c>
      <c r="AR57" s="338">
        <v>-1.5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370256</v>
      </c>
      <c r="AN58" s="342">
        <v>11681</v>
      </c>
      <c r="AO58" s="343">
        <v>-32.1</v>
      </c>
      <c r="AP58" s="344">
        <v>22207</v>
      </c>
      <c r="AQ58" s="345">
        <v>-9.6999999999999993</v>
      </c>
      <c r="AR58" s="346">
        <v>-22.4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1026730</v>
      </c>
      <c r="AN59" s="334">
        <v>32541</v>
      </c>
      <c r="AO59" s="335">
        <v>45.9</v>
      </c>
      <c r="AP59" s="336">
        <v>45265</v>
      </c>
      <c r="AQ59" s="337">
        <v>4.2</v>
      </c>
      <c r="AR59" s="338">
        <v>41.7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591761</v>
      </c>
      <c r="AN60" s="342">
        <v>18755</v>
      </c>
      <c r="AO60" s="343">
        <v>60.6</v>
      </c>
      <c r="AP60" s="344">
        <v>22600</v>
      </c>
      <c r="AQ60" s="345">
        <v>1.8</v>
      </c>
      <c r="AR60" s="346">
        <v>58.8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931059</v>
      </c>
      <c r="AN61" s="349">
        <v>29425</v>
      </c>
      <c r="AO61" s="350">
        <v>2.1</v>
      </c>
      <c r="AP61" s="351">
        <v>47836</v>
      </c>
      <c r="AQ61" s="352">
        <v>-0.7</v>
      </c>
      <c r="AR61" s="338">
        <v>2.8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476110</v>
      </c>
      <c r="AN62" s="342">
        <v>15052</v>
      </c>
      <c r="AO62" s="343">
        <v>6.4</v>
      </c>
      <c r="AP62" s="344">
        <v>24476</v>
      </c>
      <c r="AQ62" s="345">
        <v>-1.7</v>
      </c>
      <c r="AR62" s="346">
        <v>8.1</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BXgMK3rtX+APlpMbnkwAXU27MyqXGn3EfNyowjm68hC68I7ikBge9OQYfYkk/Mj5sXEySwoD94eY5vqoY446w==" saltValue="EOAuwTPWmJgUkpBpbWsk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 zoomScale="70" zoomScaleNormal="70" zoomScaleSheetLayoutView="55" workbookViewId="0">
      <selection activeCell="B1" sqref="B1"/>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0" spans="125:125" ht="13.5" hidden="1" customHeight="1" x14ac:dyDescent="0.2"/>
    <row r="121" spans="125:125" ht="13.5" hidden="1" customHeight="1" x14ac:dyDescent="0.2">
      <c r="DU121" s="259"/>
    </row>
  </sheetData>
  <sheetProtection algorithmName="SHA-512" hashValue="Knqo3JX9X8ibB+C1cKlbu8CPuAz+MB4f59JwIHQIh1LdF5ApT65FC/b3oNnX7DPYck0SDBqDnUnlqFvNvVGaiw==" saltValue="/w95wAkRnFdMyGxp+64HP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1" zoomScale="70" zoomScaleNormal="70" zoomScaleSheetLayoutView="55" workbookViewId="0">
      <selection activeCell="B1" sqref="B1"/>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UyYa1c2wIhvMfnw86zNXe3fpMs6hzwapubDwUULMQgsu9QXUeoiFinHFAxRK+wzfFplSPxdGg0Mv5StzIwrMAw==" saltValue="1/twcDm1HuyUknLWOY3qN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39" t="s">
        <v>3</v>
      </c>
      <c r="D47" s="1139"/>
      <c r="E47" s="1140"/>
      <c r="F47" s="11">
        <v>27.13</v>
      </c>
      <c r="G47" s="12">
        <v>26.18</v>
      </c>
      <c r="H47" s="12">
        <v>24.67</v>
      </c>
      <c r="I47" s="12">
        <v>25.11</v>
      </c>
      <c r="J47" s="13">
        <v>24.66</v>
      </c>
    </row>
    <row r="48" spans="2:10" ht="57.75" customHeight="1" x14ac:dyDescent="0.2">
      <c r="B48" s="14"/>
      <c r="C48" s="1141" t="s">
        <v>4</v>
      </c>
      <c r="D48" s="1141"/>
      <c r="E48" s="1142"/>
      <c r="F48" s="15">
        <v>4.9000000000000004</v>
      </c>
      <c r="G48" s="16">
        <v>6.97</v>
      </c>
      <c r="H48" s="16">
        <v>9.76</v>
      </c>
      <c r="I48" s="16">
        <v>9.68</v>
      </c>
      <c r="J48" s="17">
        <v>7.81</v>
      </c>
    </row>
    <row r="49" spans="2:10" ht="57.75" customHeight="1" thickBot="1" x14ac:dyDescent="0.25">
      <c r="B49" s="18"/>
      <c r="C49" s="1143" t="s">
        <v>5</v>
      </c>
      <c r="D49" s="1143"/>
      <c r="E49" s="1144"/>
      <c r="F49" s="19">
        <v>0.42</v>
      </c>
      <c r="G49" s="20">
        <v>2.29</v>
      </c>
      <c r="H49" s="20">
        <v>3.23</v>
      </c>
      <c r="I49" s="20" t="s">
        <v>529</v>
      </c>
      <c r="J49" s="21" t="s">
        <v>530</v>
      </c>
    </row>
    <row r="50" spans="2:10" ht="13.2" x14ac:dyDescent="0.2"/>
  </sheetData>
  <sheetProtection algorithmName="SHA-512" hashValue="hSjV9JJH6JlK5zIjIfVx8oNQgayXg8C7KaYfRg1itkqKiTiMe7O1t9DBXfVJG70C7uBkTfLfHJABP80LaMbH2g==" saltValue="Q3Hwso48WPJ7tEuAcqHa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1" t="s">
        <v>531</v>
      </c>
      <c r="D34" s="1151"/>
      <c r="E34" s="1152"/>
      <c r="F34" s="32">
        <v>4.8</v>
      </c>
      <c r="G34" s="33">
        <v>6.96</v>
      </c>
      <c r="H34" s="33">
        <v>9.75</v>
      </c>
      <c r="I34" s="33">
        <v>9.68</v>
      </c>
      <c r="J34" s="34">
        <v>7.81</v>
      </c>
      <c r="K34" s="22"/>
      <c r="L34" s="22"/>
      <c r="M34" s="22"/>
      <c r="N34" s="22"/>
      <c r="O34" s="22"/>
      <c r="P34" s="22"/>
    </row>
    <row r="35" spans="1:16" ht="39" customHeight="1" x14ac:dyDescent="0.2">
      <c r="A35" s="22"/>
      <c r="B35" s="35"/>
      <c r="C35" s="1145" t="s">
        <v>532</v>
      </c>
      <c r="D35" s="1146"/>
      <c r="E35" s="1147"/>
      <c r="F35" s="36">
        <v>5.35</v>
      </c>
      <c r="G35" s="37">
        <v>6.14</v>
      </c>
      <c r="H35" s="37">
        <v>6.74</v>
      </c>
      <c r="I35" s="37">
        <v>6.53</v>
      </c>
      <c r="J35" s="38">
        <v>5.86</v>
      </c>
      <c r="K35" s="22"/>
      <c r="L35" s="22"/>
      <c r="M35" s="22"/>
      <c r="N35" s="22"/>
      <c r="O35" s="22"/>
      <c r="P35" s="22"/>
    </row>
    <row r="36" spans="1:16" ht="39" customHeight="1" x14ac:dyDescent="0.2">
      <c r="A36" s="22"/>
      <c r="B36" s="35"/>
      <c r="C36" s="1145" t="s">
        <v>533</v>
      </c>
      <c r="D36" s="1146"/>
      <c r="E36" s="1147"/>
      <c r="F36" s="36">
        <v>6.76</v>
      </c>
      <c r="G36" s="37">
        <v>7.16</v>
      </c>
      <c r="H36" s="37">
        <v>7.14</v>
      </c>
      <c r="I36" s="37">
        <v>5.86</v>
      </c>
      <c r="J36" s="38">
        <v>5.01</v>
      </c>
      <c r="K36" s="22"/>
      <c r="L36" s="22"/>
      <c r="M36" s="22"/>
      <c r="N36" s="22"/>
      <c r="O36" s="22"/>
      <c r="P36" s="22"/>
    </row>
    <row r="37" spans="1:16" ht="39" customHeight="1" x14ac:dyDescent="0.2">
      <c r="A37" s="22"/>
      <c r="B37" s="35"/>
      <c r="C37" s="1145" t="s">
        <v>534</v>
      </c>
      <c r="D37" s="1146"/>
      <c r="E37" s="1147"/>
      <c r="F37" s="36">
        <v>0.33</v>
      </c>
      <c r="G37" s="37">
        <v>2.42</v>
      </c>
      <c r="H37" s="37">
        <v>3.86</v>
      </c>
      <c r="I37" s="37">
        <v>4.93</v>
      </c>
      <c r="J37" s="38">
        <v>3.3</v>
      </c>
      <c r="K37" s="22"/>
      <c r="L37" s="22"/>
      <c r="M37" s="22"/>
      <c r="N37" s="22"/>
      <c r="O37" s="22"/>
      <c r="P37" s="22"/>
    </row>
    <row r="38" spans="1:16" ht="39" customHeight="1" x14ac:dyDescent="0.2">
      <c r="A38" s="22"/>
      <c r="B38" s="35"/>
      <c r="C38" s="1145" t="s">
        <v>535</v>
      </c>
      <c r="D38" s="1146"/>
      <c r="E38" s="1147"/>
      <c r="F38" s="36">
        <v>0.25</v>
      </c>
      <c r="G38" s="37">
        <v>0.28000000000000003</v>
      </c>
      <c r="H38" s="37">
        <v>0.28000000000000003</v>
      </c>
      <c r="I38" s="37">
        <v>0.34</v>
      </c>
      <c r="J38" s="38">
        <v>0.37</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x14ac:dyDescent="0.25">
      <c r="A43" s="22"/>
      <c r="B43" s="40"/>
      <c r="C43" s="1148" t="s">
        <v>537</v>
      </c>
      <c r="D43" s="1149"/>
      <c r="E43" s="1150"/>
      <c r="F43" s="41">
        <v>0.09</v>
      </c>
      <c r="G43" s="42" t="s">
        <v>485</v>
      </c>
      <c r="H43" s="42" t="s">
        <v>485</v>
      </c>
      <c r="I43" s="42" t="s">
        <v>485</v>
      </c>
      <c r="J43" s="43" t="s">
        <v>485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FduhVXWhizH3xTKLmSe3LsUKd40Cfe++HplwFQoVGrU7nOnsihJ9RY4/mte5agz2bAqf8ZQVcyWqT6M7V9sV1w==" saltValue="LWqbJBS3FJbErrvyKOfm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675</v>
      </c>
      <c r="L45" s="60">
        <v>725</v>
      </c>
      <c r="M45" s="60">
        <v>771</v>
      </c>
      <c r="N45" s="60">
        <v>815</v>
      </c>
      <c r="O45" s="61">
        <v>838</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2">
      <c r="A48" s="48"/>
      <c r="B48" s="1178"/>
      <c r="C48" s="1179"/>
      <c r="D48" s="62"/>
      <c r="E48" s="1155" t="s">
        <v>13</v>
      </c>
      <c r="F48" s="1155"/>
      <c r="G48" s="1155"/>
      <c r="H48" s="1155"/>
      <c r="I48" s="1155"/>
      <c r="J48" s="1156"/>
      <c r="K48" s="63">
        <v>254</v>
      </c>
      <c r="L48" s="64">
        <v>190</v>
      </c>
      <c r="M48" s="64">
        <v>136</v>
      </c>
      <c r="N48" s="64">
        <v>94</v>
      </c>
      <c r="O48" s="65">
        <v>104</v>
      </c>
      <c r="P48" s="48"/>
      <c r="Q48" s="48"/>
      <c r="R48" s="48"/>
      <c r="S48" s="48"/>
      <c r="T48" s="48"/>
      <c r="U48" s="48"/>
    </row>
    <row r="49" spans="1:21" ht="30.75" customHeight="1" x14ac:dyDescent="0.2">
      <c r="A49" s="48"/>
      <c r="B49" s="1178"/>
      <c r="C49" s="1179"/>
      <c r="D49" s="62"/>
      <c r="E49" s="1155" t="s">
        <v>14</v>
      </c>
      <c r="F49" s="1155"/>
      <c r="G49" s="1155"/>
      <c r="H49" s="1155"/>
      <c r="I49" s="1155"/>
      <c r="J49" s="1156"/>
      <c r="K49" s="63">
        <v>96</v>
      </c>
      <c r="L49" s="64">
        <v>97</v>
      </c>
      <c r="M49" s="64">
        <v>83</v>
      </c>
      <c r="N49" s="64">
        <v>54</v>
      </c>
      <c r="O49" s="65">
        <v>51</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485</v>
      </c>
      <c r="L50" s="64" t="s">
        <v>485</v>
      </c>
      <c r="M50" s="64" t="s">
        <v>485</v>
      </c>
      <c r="N50" s="64" t="s">
        <v>485</v>
      </c>
      <c r="O50" s="65" t="s">
        <v>485</v>
      </c>
      <c r="P50" s="48"/>
      <c r="Q50" s="48"/>
      <c r="R50" s="48"/>
      <c r="S50" s="48"/>
      <c r="T50" s="48"/>
      <c r="U50" s="48"/>
    </row>
    <row r="51" spans="1:21" ht="30.75" customHeight="1" x14ac:dyDescent="0.2">
      <c r="A51" s="48"/>
      <c r="B51" s="1180"/>
      <c r="C51" s="1181"/>
      <c r="D51" s="66"/>
      <c r="E51" s="1155" t="s">
        <v>16</v>
      </c>
      <c r="F51" s="1155"/>
      <c r="G51" s="1155"/>
      <c r="H51" s="1155"/>
      <c r="I51" s="1155"/>
      <c r="J51" s="1156"/>
      <c r="K51" s="63">
        <v>0</v>
      </c>
      <c r="L51" s="64">
        <v>0</v>
      </c>
      <c r="M51" s="64" t="s">
        <v>485</v>
      </c>
      <c r="N51" s="64" t="s">
        <v>485</v>
      </c>
      <c r="O51" s="65" t="s">
        <v>485</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750</v>
      </c>
      <c r="L52" s="64">
        <v>740</v>
      </c>
      <c r="M52" s="64">
        <v>740</v>
      </c>
      <c r="N52" s="64">
        <v>749</v>
      </c>
      <c r="O52" s="65">
        <v>745</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275</v>
      </c>
      <c r="L53" s="69">
        <v>272</v>
      </c>
      <c r="M53" s="69">
        <v>250</v>
      </c>
      <c r="N53" s="69">
        <v>214</v>
      </c>
      <c r="O53" s="70">
        <v>248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XzdGwS7RujpAaZ7oD07lLR7UuE2KCz6SNbqKbcZlgcF1CMV4Z5lJZ07kNfUO32BsOTYtNgp79qaYBm7XOnJmw==" saltValue="dUZoZR75nImiD1xSeDTIo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96" t="s">
        <v>30</v>
      </c>
      <c r="C41" s="1197"/>
      <c r="D41" s="105"/>
      <c r="E41" s="1198" t="s">
        <v>31</v>
      </c>
      <c r="F41" s="1198"/>
      <c r="G41" s="1198"/>
      <c r="H41" s="1199"/>
      <c r="I41" s="355">
        <v>8260</v>
      </c>
      <c r="J41" s="356">
        <v>8306</v>
      </c>
      <c r="K41" s="356">
        <v>8291</v>
      </c>
      <c r="L41" s="356">
        <v>7826</v>
      </c>
      <c r="M41" s="357">
        <v>7536</v>
      </c>
    </row>
    <row r="42" spans="2:13" ht="27.75" customHeight="1" x14ac:dyDescent="0.2">
      <c r="B42" s="1186"/>
      <c r="C42" s="1187"/>
      <c r="D42" s="106"/>
      <c r="E42" s="1190" t="s">
        <v>32</v>
      </c>
      <c r="F42" s="1190"/>
      <c r="G42" s="1190"/>
      <c r="H42" s="1191"/>
      <c r="I42" s="358" t="s">
        <v>485</v>
      </c>
      <c r="J42" s="359" t="s">
        <v>485</v>
      </c>
      <c r="K42" s="359" t="s">
        <v>485</v>
      </c>
      <c r="L42" s="359" t="s">
        <v>485</v>
      </c>
      <c r="M42" s="360" t="s">
        <v>485</v>
      </c>
    </row>
    <row r="43" spans="2:13" ht="27.75" customHeight="1" x14ac:dyDescent="0.2">
      <c r="B43" s="1186"/>
      <c r="C43" s="1187"/>
      <c r="D43" s="106"/>
      <c r="E43" s="1190" t="s">
        <v>33</v>
      </c>
      <c r="F43" s="1190"/>
      <c r="G43" s="1190"/>
      <c r="H43" s="1191"/>
      <c r="I43" s="358">
        <v>2818</v>
      </c>
      <c r="J43" s="359">
        <v>2577</v>
      </c>
      <c r="K43" s="359">
        <v>2122</v>
      </c>
      <c r="L43" s="359">
        <v>1528</v>
      </c>
      <c r="M43" s="360">
        <v>1135</v>
      </c>
    </row>
    <row r="44" spans="2:13" ht="27.75" customHeight="1" x14ac:dyDescent="0.2">
      <c r="B44" s="1186"/>
      <c r="C44" s="1187"/>
      <c r="D44" s="106"/>
      <c r="E44" s="1190" t="s">
        <v>34</v>
      </c>
      <c r="F44" s="1190"/>
      <c r="G44" s="1190"/>
      <c r="H44" s="1191"/>
      <c r="I44" s="358">
        <v>516</v>
      </c>
      <c r="J44" s="359">
        <v>472</v>
      </c>
      <c r="K44" s="359">
        <v>424</v>
      </c>
      <c r="L44" s="359">
        <v>390</v>
      </c>
      <c r="M44" s="360">
        <v>351</v>
      </c>
    </row>
    <row r="45" spans="2:13" ht="27.75" customHeight="1" x14ac:dyDescent="0.2">
      <c r="B45" s="1186"/>
      <c r="C45" s="1187"/>
      <c r="D45" s="106"/>
      <c r="E45" s="1190" t="s">
        <v>35</v>
      </c>
      <c r="F45" s="1190"/>
      <c r="G45" s="1190"/>
      <c r="H45" s="1191"/>
      <c r="I45" s="358">
        <v>1035</v>
      </c>
      <c r="J45" s="359">
        <v>1027</v>
      </c>
      <c r="K45" s="359">
        <v>1014</v>
      </c>
      <c r="L45" s="359">
        <v>1060</v>
      </c>
      <c r="M45" s="360">
        <v>1089</v>
      </c>
    </row>
    <row r="46" spans="2:13" ht="27.75" customHeight="1" x14ac:dyDescent="0.2">
      <c r="B46" s="1186"/>
      <c r="C46" s="1187"/>
      <c r="D46" s="107"/>
      <c r="E46" s="1190" t="s">
        <v>36</v>
      </c>
      <c r="F46" s="1190"/>
      <c r="G46" s="1190"/>
      <c r="H46" s="1191"/>
      <c r="I46" s="358" t="s">
        <v>485</v>
      </c>
      <c r="J46" s="359" t="s">
        <v>485</v>
      </c>
      <c r="K46" s="359" t="s">
        <v>485</v>
      </c>
      <c r="L46" s="359" t="s">
        <v>485</v>
      </c>
      <c r="M46" s="360" t="s">
        <v>485</v>
      </c>
    </row>
    <row r="47" spans="2:13" ht="27.75" customHeight="1" x14ac:dyDescent="0.2">
      <c r="B47" s="1186"/>
      <c r="C47" s="1187"/>
      <c r="D47" s="108"/>
      <c r="E47" s="1200" t="s">
        <v>37</v>
      </c>
      <c r="F47" s="1201"/>
      <c r="G47" s="1201"/>
      <c r="H47" s="1202"/>
      <c r="I47" s="358" t="s">
        <v>485</v>
      </c>
      <c r="J47" s="359" t="s">
        <v>485</v>
      </c>
      <c r="K47" s="359" t="s">
        <v>485</v>
      </c>
      <c r="L47" s="359" t="s">
        <v>485</v>
      </c>
      <c r="M47" s="360" t="s">
        <v>485</v>
      </c>
    </row>
    <row r="48" spans="2:13" ht="27.75" customHeight="1" x14ac:dyDescent="0.2">
      <c r="B48" s="1186"/>
      <c r="C48" s="1187"/>
      <c r="D48" s="106"/>
      <c r="E48" s="1190" t="s">
        <v>38</v>
      </c>
      <c r="F48" s="1190"/>
      <c r="G48" s="1190"/>
      <c r="H48" s="1191"/>
      <c r="I48" s="358" t="s">
        <v>485</v>
      </c>
      <c r="J48" s="359" t="s">
        <v>485</v>
      </c>
      <c r="K48" s="359" t="s">
        <v>485</v>
      </c>
      <c r="L48" s="359" t="s">
        <v>485</v>
      </c>
      <c r="M48" s="360" t="s">
        <v>485</v>
      </c>
    </row>
    <row r="49" spans="2:13" ht="27.75" customHeight="1" x14ac:dyDescent="0.2">
      <c r="B49" s="1188"/>
      <c r="C49" s="1189"/>
      <c r="D49" s="106"/>
      <c r="E49" s="1190" t="s">
        <v>39</v>
      </c>
      <c r="F49" s="1190"/>
      <c r="G49" s="1190"/>
      <c r="H49" s="1191"/>
      <c r="I49" s="358" t="s">
        <v>485</v>
      </c>
      <c r="J49" s="359" t="s">
        <v>485</v>
      </c>
      <c r="K49" s="359" t="s">
        <v>485</v>
      </c>
      <c r="L49" s="359" t="s">
        <v>485</v>
      </c>
      <c r="M49" s="360" t="s">
        <v>485</v>
      </c>
    </row>
    <row r="50" spans="2:13" ht="27.75" customHeight="1" x14ac:dyDescent="0.2">
      <c r="B50" s="1184" t="s">
        <v>40</v>
      </c>
      <c r="C50" s="1185"/>
      <c r="D50" s="109"/>
      <c r="E50" s="1190" t="s">
        <v>41</v>
      </c>
      <c r="F50" s="1190"/>
      <c r="G50" s="1190"/>
      <c r="H50" s="1191"/>
      <c r="I50" s="358">
        <v>4012</v>
      </c>
      <c r="J50" s="359">
        <v>4048</v>
      </c>
      <c r="K50" s="359">
        <v>4778</v>
      </c>
      <c r="L50" s="359">
        <v>5208</v>
      </c>
      <c r="M50" s="360">
        <v>5571</v>
      </c>
    </row>
    <row r="51" spans="2:13" ht="27.75" customHeight="1" x14ac:dyDescent="0.2">
      <c r="B51" s="1186"/>
      <c r="C51" s="1187"/>
      <c r="D51" s="106"/>
      <c r="E51" s="1190" t="s">
        <v>42</v>
      </c>
      <c r="F51" s="1190"/>
      <c r="G51" s="1190"/>
      <c r="H51" s="1191"/>
      <c r="I51" s="358">
        <v>164</v>
      </c>
      <c r="J51" s="359">
        <v>291</v>
      </c>
      <c r="K51" s="359">
        <v>283</v>
      </c>
      <c r="L51" s="359">
        <v>270</v>
      </c>
      <c r="M51" s="360">
        <v>258</v>
      </c>
    </row>
    <row r="52" spans="2:13" ht="27.75" customHeight="1" x14ac:dyDescent="0.2">
      <c r="B52" s="1188"/>
      <c r="C52" s="1189"/>
      <c r="D52" s="106"/>
      <c r="E52" s="1190" t="s">
        <v>43</v>
      </c>
      <c r="F52" s="1190"/>
      <c r="G52" s="1190"/>
      <c r="H52" s="1191"/>
      <c r="I52" s="358">
        <v>9330</v>
      </c>
      <c r="J52" s="359">
        <v>9240</v>
      </c>
      <c r="K52" s="359">
        <v>9064</v>
      </c>
      <c r="L52" s="359">
        <v>8603</v>
      </c>
      <c r="M52" s="360">
        <v>8208</v>
      </c>
    </row>
    <row r="53" spans="2:13" ht="27.75" customHeight="1" thickBot="1" x14ac:dyDescent="0.25">
      <c r="B53" s="1192" t="s">
        <v>19</v>
      </c>
      <c r="C53" s="1193"/>
      <c r="D53" s="110"/>
      <c r="E53" s="1194" t="s">
        <v>44</v>
      </c>
      <c r="F53" s="1194"/>
      <c r="G53" s="1194"/>
      <c r="H53" s="1195"/>
      <c r="I53" s="361">
        <v>-876</v>
      </c>
      <c r="J53" s="362">
        <v>-1197</v>
      </c>
      <c r="K53" s="362">
        <v>-2274</v>
      </c>
      <c r="L53" s="362">
        <v>-3276</v>
      </c>
      <c r="M53" s="363">
        <v>-3926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FmeTyrQRqAk9ahzMVrfs4M8xKMibL5Pos3fyxRyN3io4G3zKu0h8evA/qpDfZXZEp2ByGYi3Bsdx0JZCYjf/uw==" saltValue="uhTrfKbiUAgSmJEuPJhI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08" t="s">
        <v>46</v>
      </c>
      <c r="D55" s="1208"/>
      <c r="E55" s="1209"/>
      <c r="F55" s="122">
        <v>1695</v>
      </c>
      <c r="G55" s="122">
        <v>1697</v>
      </c>
      <c r="H55" s="123">
        <v>1705</v>
      </c>
    </row>
    <row r="56" spans="2:8" ht="52.5" customHeight="1" x14ac:dyDescent="0.2">
      <c r="B56" s="124"/>
      <c r="C56" s="1210" t="s">
        <v>47</v>
      </c>
      <c r="D56" s="1210"/>
      <c r="E56" s="1211"/>
      <c r="F56" s="125">
        <v>632</v>
      </c>
      <c r="G56" s="125">
        <v>627</v>
      </c>
      <c r="H56" s="126">
        <v>653</v>
      </c>
    </row>
    <row r="57" spans="2:8" ht="53.25" customHeight="1" x14ac:dyDescent="0.2">
      <c r="B57" s="124"/>
      <c r="C57" s="1212" t="s">
        <v>48</v>
      </c>
      <c r="D57" s="1212"/>
      <c r="E57" s="1213"/>
      <c r="F57" s="127">
        <v>2333</v>
      </c>
      <c r="G57" s="127">
        <v>2762</v>
      </c>
      <c r="H57" s="128">
        <v>3092</v>
      </c>
    </row>
    <row r="58" spans="2:8" ht="45.75" customHeight="1" x14ac:dyDescent="0.2">
      <c r="B58" s="129"/>
      <c r="C58" s="1203" t="s">
        <v>543</v>
      </c>
      <c r="D58" s="1204"/>
      <c r="E58" s="1205"/>
      <c r="F58" s="130">
        <v>1040</v>
      </c>
      <c r="G58" s="130">
        <v>1336</v>
      </c>
      <c r="H58" s="131">
        <v>1505</v>
      </c>
    </row>
    <row r="59" spans="2:8" ht="45.75" customHeight="1" x14ac:dyDescent="0.2">
      <c r="B59" s="129"/>
      <c r="C59" s="1203" t="s">
        <v>544</v>
      </c>
      <c r="D59" s="1204"/>
      <c r="E59" s="1205"/>
      <c r="F59" s="130">
        <v>386</v>
      </c>
      <c r="G59" s="130">
        <v>454</v>
      </c>
      <c r="H59" s="131">
        <v>554</v>
      </c>
    </row>
    <row r="60" spans="2:8" ht="45.75" customHeight="1" x14ac:dyDescent="0.2">
      <c r="B60" s="129"/>
      <c r="C60" s="1203" t="s">
        <v>545</v>
      </c>
      <c r="D60" s="1204"/>
      <c r="E60" s="1205"/>
      <c r="F60" s="130">
        <v>416</v>
      </c>
      <c r="G60" s="130">
        <v>416</v>
      </c>
      <c r="H60" s="131">
        <v>416</v>
      </c>
    </row>
    <row r="61" spans="2:8" ht="45.75" customHeight="1" x14ac:dyDescent="0.2">
      <c r="B61" s="129"/>
      <c r="C61" s="1203" t="s">
        <v>546</v>
      </c>
      <c r="D61" s="1204"/>
      <c r="E61" s="1205"/>
      <c r="F61" s="130">
        <v>200</v>
      </c>
      <c r="G61" s="130">
        <v>300</v>
      </c>
      <c r="H61" s="131">
        <v>350</v>
      </c>
    </row>
    <row r="62" spans="2:8" ht="45.75" customHeight="1" thickBot="1" x14ac:dyDescent="0.25">
      <c r="B62" s="132"/>
      <c r="C62" s="1203" t="s">
        <v>547</v>
      </c>
      <c r="D62" s="1204"/>
      <c r="E62" s="1205"/>
      <c r="F62" s="133">
        <v>230</v>
      </c>
      <c r="G62" s="133">
        <v>212</v>
      </c>
      <c r="H62" s="134">
        <v>214</v>
      </c>
    </row>
    <row r="63" spans="2:8" ht="52.5" customHeight="1" thickBot="1" x14ac:dyDescent="0.25">
      <c r="B63" s="135"/>
      <c r="C63" s="1206" t="s">
        <v>49</v>
      </c>
      <c r="D63" s="1206"/>
      <c r="E63" s="1207"/>
      <c r="F63" s="136">
        <v>4660</v>
      </c>
      <c r="G63" s="136">
        <v>5086</v>
      </c>
      <c r="H63" s="137">
        <v>5450</v>
      </c>
    </row>
    <row r="64" spans="2:8" ht="13.2" x14ac:dyDescent="0.2"/>
  </sheetData>
  <sheetProtection algorithmName="SHA-512" hashValue="xMRhaRVXQm/TUChszgCa6i5aFIHKdmx7YB54oRWljd0tZVLlKgqa2E88m+LBq4FMEwAuFzDKDan4dD4tux53UA==" saltValue="PdQVpyOnV/SOzej8TZjE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36425</v>
      </c>
      <c r="E3" s="156"/>
      <c r="F3" s="157">
        <v>51264</v>
      </c>
      <c r="G3" s="158"/>
      <c r="H3" s="159"/>
    </row>
    <row r="4" spans="1:8" x14ac:dyDescent="0.2">
      <c r="A4" s="160"/>
      <c r="B4" s="161"/>
      <c r="C4" s="162"/>
      <c r="D4" s="163">
        <v>11494</v>
      </c>
      <c r="E4" s="164"/>
      <c r="F4" s="165">
        <v>26040</v>
      </c>
      <c r="G4" s="166"/>
      <c r="H4" s="167"/>
    </row>
    <row r="5" spans="1:8" x14ac:dyDescent="0.2">
      <c r="A5" s="148" t="s">
        <v>518</v>
      </c>
      <c r="B5" s="153"/>
      <c r="C5" s="154"/>
      <c r="D5" s="155">
        <v>31241</v>
      </c>
      <c r="E5" s="156"/>
      <c r="F5" s="157">
        <v>52068</v>
      </c>
      <c r="G5" s="158"/>
      <c r="H5" s="159"/>
    </row>
    <row r="6" spans="1:8" x14ac:dyDescent="0.2">
      <c r="A6" s="160"/>
      <c r="B6" s="161"/>
      <c r="C6" s="162"/>
      <c r="D6" s="163">
        <v>16128</v>
      </c>
      <c r="E6" s="164"/>
      <c r="F6" s="165">
        <v>26936</v>
      </c>
      <c r="G6" s="166"/>
      <c r="H6" s="167"/>
    </row>
    <row r="7" spans="1:8" x14ac:dyDescent="0.2">
      <c r="A7" s="148" t="s">
        <v>519</v>
      </c>
      <c r="B7" s="153"/>
      <c r="C7" s="154"/>
      <c r="D7" s="155">
        <v>24615</v>
      </c>
      <c r="E7" s="156"/>
      <c r="F7" s="157">
        <v>47161</v>
      </c>
      <c r="G7" s="158"/>
      <c r="H7" s="159"/>
    </row>
    <row r="8" spans="1:8" x14ac:dyDescent="0.2">
      <c r="A8" s="160"/>
      <c r="B8" s="161"/>
      <c r="C8" s="162"/>
      <c r="D8" s="163">
        <v>17201</v>
      </c>
      <c r="E8" s="164"/>
      <c r="F8" s="165">
        <v>24595</v>
      </c>
      <c r="G8" s="166"/>
      <c r="H8" s="167"/>
    </row>
    <row r="9" spans="1:8" x14ac:dyDescent="0.2">
      <c r="A9" s="148" t="s">
        <v>520</v>
      </c>
      <c r="B9" s="153"/>
      <c r="C9" s="154"/>
      <c r="D9" s="155">
        <v>22302</v>
      </c>
      <c r="E9" s="156"/>
      <c r="F9" s="157">
        <v>43423</v>
      </c>
      <c r="G9" s="158"/>
      <c r="H9" s="159"/>
    </row>
    <row r="10" spans="1:8" x14ac:dyDescent="0.2">
      <c r="A10" s="160"/>
      <c r="B10" s="161"/>
      <c r="C10" s="162"/>
      <c r="D10" s="163">
        <v>11681</v>
      </c>
      <c r="E10" s="164"/>
      <c r="F10" s="165">
        <v>22207</v>
      </c>
      <c r="G10" s="166"/>
      <c r="H10" s="167"/>
    </row>
    <row r="11" spans="1:8" x14ac:dyDescent="0.2">
      <c r="A11" s="148" t="s">
        <v>521</v>
      </c>
      <c r="B11" s="153"/>
      <c r="C11" s="154"/>
      <c r="D11" s="155">
        <v>32541</v>
      </c>
      <c r="E11" s="156"/>
      <c r="F11" s="157">
        <v>45265</v>
      </c>
      <c r="G11" s="158"/>
      <c r="H11" s="159"/>
    </row>
    <row r="12" spans="1:8" x14ac:dyDescent="0.2">
      <c r="A12" s="160"/>
      <c r="B12" s="161"/>
      <c r="C12" s="168"/>
      <c r="D12" s="163">
        <v>18755</v>
      </c>
      <c r="E12" s="164"/>
      <c r="F12" s="165">
        <v>22600</v>
      </c>
      <c r="G12" s="166"/>
      <c r="H12" s="167"/>
    </row>
    <row r="13" spans="1:8" x14ac:dyDescent="0.2">
      <c r="A13" s="148"/>
      <c r="B13" s="153"/>
      <c r="C13" s="169"/>
      <c r="D13" s="170">
        <v>29425</v>
      </c>
      <c r="E13" s="171"/>
      <c r="F13" s="172">
        <v>47836</v>
      </c>
      <c r="G13" s="173"/>
      <c r="H13" s="159"/>
    </row>
    <row r="14" spans="1:8" x14ac:dyDescent="0.2">
      <c r="A14" s="160"/>
      <c r="B14" s="161"/>
      <c r="C14" s="162"/>
      <c r="D14" s="163">
        <v>15052</v>
      </c>
      <c r="E14" s="164"/>
      <c r="F14" s="165">
        <v>24476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4.9000000000000004</v>
      </c>
      <c r="C19" s="174">
        <f>ROUND(VALUE(SUBSTITUTE(実質収支比率等に係る経年分析!G$48,"▲","-")),2)</f>
        <v>6.97</v>
      </c>
      <c r="D19" s="174">
        <f>ROUND(VALUE(SUBSTITUTE(実質収支比率等に係る経年分析!H$48,"▲","-")),2)</f>
        <v>9.76</v>
      </c>
      <c r="E19" s="174">
        <f>ROUND(VALUE(SUBSTITUTE(実質収支比率等に係る経年分析!I$48,"▲","-")),2)</f>
        <v>9.68</v>
      </c>
      <c r="F19" s="174">
        <f>ROUND(VALUE(SUBSTITUTE(実質収支比率等に係る経年分析!J$48,"▲","-")),2)</f>
        <v>7.81</v>
      </c>
    </row>
    <row r="20" spans="1:11" x14ac:dyDescent="0.2">
      <c r="A20" s="174" t="s">
        <v>53</v>
      </c>
      <c r="B20" s="174">
        <f>ROUND(VALUE(SUBSTITUTE(実質収支比率等に係る経年分析!F$47,"▲","-")),2)</f>
        <v>27.13</v>
      </c>
      <c r="C20" s="174">
        <f>ROUND(VALUE(SUBSTITUTE(実質収支比率等に係る経年分析!G$47,"▲","-")),2)</f>
        <v>26.18</v>
      </c>
      <c r="D20" s="174">
        <f>ROUND(VALUE(SUBSTITUTE(実質収支比率等に係る経年分析!H$47,"▲","-")),2)</f>
        <v>24.67</v>
      </c>
      <c r="E20" s="174">
        <f>ROUND(VALUE(SUBSTITUTE(実質収支比率等に係る経年分析!I$47,"▲","-")),2)</f>
        <v>25.11</v>
      </c>
      <c r="F20" s="174">
        <f>ROUND(VALUE(SUBSTITUTE(実質収支比率等に係る経年分析!J$47,"▲","-")),2)</f>
        <v>24.66</v>
      </c>
    </row>
    <row r="21" spans="1:11" x14ac:dyDescent="0.2">
      <c r="A21" s="174" t="s">
        <v>54</v>
      </c>
      <c r="B21" s="174">
        <f>IF(ISNUMBER(VALUE(SUBSTITUTE(実質収支比率等に係る経年分析!F$49,"▲","-"))),ROUND(VALUE(SUBSTITUTE(実質収支比率等に係る経年分析!F$49,"▲","-")),2),NA())</f>
        <v>0.42</v>
      </c>
      <c r="C21" s="174">
        <f>IF(ISNUMBER(VALUE(SUBSTITUTE(実質収支比率等に係る経年分析!G$49,"▲","-"))),ROUND(VALUE(SUBSTITUTE(実質収支比率等に係る経年分析!G$49,"▲","-")),2),NA())</f>
        <v>2.29</v>
      </c>
      <c r="D21" s="174">
        <f>IF(ISNUMBER(VALUE(SUBSTITUTE(実質収支比率等に係る経年分析!H$49,"▲","-"))),ROUND(VALUE(SUBSTITUTE(実質収支比率等に係る経年分析!H$49,"▲","-")),2),NA())</f>
        <v>3.23</v>
      </c>
      <c r="E21" s="174">
        <f>IF(ISNUMBER(VALUE(SUBSTITUTE(実質収支比率等に係る経年分析!I$49,"▲","-"))),ROUND(VALUE(SUBSTITUTE(実質収支比率等に係る経年分析!I$49,"▲","-")),2),NA())</f>
        <v>-0.19</v>
      </c>
      <c r="F21" s="174">
        <f>IF(ISNUMBER(VALUE(SUBSTITUTE(実質収支比率等に係る経年分析!J$49,"▲","-"))),ROUND(VALUE(SUBSTITUTE(実質収支比率等に係る経年分析!J$49,"▲","-")),2),NA())</f>
        <v>-1.53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0.28000000000000003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0.28000000000000003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0.37</v>
      </c>
    </row>
    <row r="33" spans="1:16" x14ac:dyDescent="0.2">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2.42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3.86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6.76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7.16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7.14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5.01</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6.53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5.86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750</v>
      </c>
      <c r="E42" s="176"/>
      <c r="F42" s="176"/>
      <c r="G42" s="176">
        <f>'実質公債費比率（分子）の構造'!L$52</f>
        <v>740</v>
      </c>
      <c r="H42" s="176"/>
      <c r="I42" s="176"/>
      <c r="J42" s="176">
        <f>'実質公債費比率（分子）の構造'!M$52</f>
        <v>740</v>
      </c>
      <c r="K42" s="176"/>
      <c r="L42" s="176"/>
      <c r="M42" s="176">
        <f>'実質公債費比率（分子）の構造'!N$52</f>
        <v>749</v>
      </c>
      <c r="N42" s="176"/>
      <c r="O42" s="176"/>
      <c r="P42" s="176">
        <f>'実質公債費比率（分子）の構造'!O$52</f>
        <v>745</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96</v>
      </c>
      <c r="C45" s="176"/>
      <c r="D45" s="176"/>
      <c r="E45" s="176">
        <f>'実質公債費比率（分子）の構造'!L$49</f>
        <v>97</v>
      </c>
      <c r="F45" s="176"/>
      <c r="G45" s="176"/>
      <c r="H45" s="176">
        <f>'実質公債費比率（分子）の構造'!M$49</f>
        <v>83</v>
      </c>
      <c r="I45" s="176"/>
      <c r="J45" s="176"/>
      <c r="K45" s="176">
        <f>'実質公債費比率（分子）の構造'!N$49</f>
        <v>54</v>
      </c>
      <c r="L45" s="176"/>
      <c r="M45" s="176"/>
      <c r="N45" s="176">
        <f>'実質公債費比率（分子）の構造'!O$49</f>
        <v>51</v>
      </c>
      <c r="O45" s="176"/>
      <c r="P45" s="176"/>
    </row>
    <row r="46" spans="1:16" x14ac:dyDescent="0.2">
      <c r="A46" s="176" t="s">
        <v>64</v>
      </c>
      <c r="B46" s="176">
        <f>'実質公債費比率（分子）の構造'!K$48</f>
        <v>254</v>
      </c>
      <c r="C46" s="176"/>
      <c r="D46" s="176"/>
      <c r="E46" s="176">
        <f>'実質公債費比率（分子）の構造'!L$48</f>
        <v>190</v>
      </c>
      <c r="F46" s="176"/>
      <c r="G46" s="176"/>
      <c r="H46" s="176">
        <f>'実質公債費比率（分子）の構造'!M$48</f>
        <v>136</v>
      </c>
      <c r="I46" s="176"/>
      <c r="J46" s="176"/>
      <c r="K46" s="176">
        <f>'実質公債費比率（分子）の構造'!N$48</f>
        <v>94</v>
      </c>
      <c r="L46" s="176"/>
      <c r="M46" s="176"/>
      <c r="N46" s="176">
        <f>'実質公債費比率（分子）の構造'!O$48</f>
        <v>104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675</v>
      </c>
      <c r="C49" s="176"/>
      <c r="D49" s="176"/>
      <c r="E49" s="176">
        <f>'実質公債費比率（分子）の構造'!L$45</f>
        <v>725</v>
      </c>
      <c r="F49" s="176"/>
      <c r="G49" s="176"/>
      <c r="H49" s="176">
        <f>'実質公債費比率（分子）の構造'!M$45</f>
        <v>771</v>
      </c>
      <c r="I49" s="176"/>
      <c r="J49" s="176"/>
      <c r="K49" s="176">
        <f>'実質公債費比率（分子）の構造'!N$45</f>
        <v>815</v>
      </c>
      <c r="L49" s="176"/>
      <c r="M49" s="176"/>
      <c r="N49" s="176">
        <f>'実質公債費比率（分子）の構造'!O$45</f>
        <v>838</v>
      </c>
      <c r="O49" s="176"/>
      <c r="P49" s="176"/>
    </row>
    <row r="50" spans="1:16" x14ac:dyDescent="0.2">
      <c r="A50" s="176" t="s">
        <v>67</v>
      </c>
      <c r="B50" s="176" t="e">
        <f>NA()</f>
        <v>#N/A</v>
      </c>
      <c r="C50" s="176">
        <f>IF(ISNUMBER('実質公債費比率（分子）の構造'!K$53),'実質公債費比率（分子）の構造'!K$53,NA())</f>
        <v>275</v>
      </c>
      <c r="D50" s="176" t="e">
        <f>NA()</f>
        <v>#N/A</v>
      </c>
      <c r="E50" s="176" t="e">
        <f>NA()</f>
        <v>#N/A</v>
      </c>
      <c r="F50" s="176">
        <f>IF(ISNUMBER('実質公債費比率（分子）の構造'!L$53),'実質公債費比率（分子）の構造'!L$53,NA())</f>
        <v>272</v>
      </c>
      <c r="G50" s="176" t="e">
        <f>NA()</f>
        <v>#N/A</v>
      </c>
      <c r="H50" s="176" t="e">
        <f>NA()</f>
        <v>#N/A</v>
      </c>
      <c r="I50" s="176">
        <f>IF(ISNUMBER('実質公債費比率（分子）の構造'!M$53),'実質公債費比率（分子）の構造'!M$53,NA())</f>
        <v>250</v>
      </c>
      <c r="J50" s="176" t="e">
        <f>NA()</f>
        <v>#N/A</v>
      </c>
      <c r="K50" s="176" t="e">
        <f>NA()</f>
        <v>#N/A</v>
      </c>
      <c r="L50" s="176">
        <f>IF(ISNUMBER('実質公債費比率（分子）の構造'!N$53),'実質公債費比率（分子）の構造'!N$53,NA())</f>
        <v>214</v>
      </c>
      <c r="M50" s="176" t="e">
        <f>NA()</f>
        <v>#N/A</v>
      </c>
      <c r="N50" s="176" t="e">
        <f>NA()</f>
        <v>#N/A</v>
      </c>
      <c r="O50" s="176">
        <f>IF(ISNUMBER('実質公債費比率（分子）の構造'!O$53),'実質公債費比率（分子）の構造'!O$53,NA())</f>
        <v>248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9330</v>
      </c>
      <c r="E56" s="175"/>
      <c r="F56" s="175"/>
      <c r="G56" s="175">
        <f>'将来負担比率（分子）の構造'!J$52</f>
        <v>9240</v>
      </c>
      <c r="H56" s="175"/>
      <c r="I56" s="175"/>
      <c r="J56" s="175">
        <f>'将来負担比率（分子）の構造'!K$52</f>
        <v>9064</v>
      </c>
      <c r="K56" s="175"/>
      <c r="L56" s="175"/>
      <c r="M56" s="175">
        <f>'将来負担比率（分子）の構造'!L$52</f>
        <v>8603</v>
      </c>
      <c r="N56" s="175"/>
      <c r="O56" s="175"/>
      <c r="P56" s="175">
        <f>'将来負担比率（分子）の構造'!M$52</f>
        <v>8208</v>
      </c>
    </row>
    <row r="57" spans="1:16" x14ac:dyDescent="0.2">
      <c r="A57" s="175" t="s">
        <v>42</v>
      </c>
      <c r="B57" s="175"/>
      <c r="C57" s="175"/>
      <c r="D57" s="175">
        <f>'将来負担比率（分子）の構造'!I$51</f>
        <v>164</v>
      </c>
      <c r="E57" s="175"/>
      <c r="F57" s="175"/>
      <c r="G57" s="175">
        <f>'将来負担比率（分子）の構造'!J$51</f>
        <v>291</v>
      </c>
      <c r="H57" s="175"/>
      <c r="I57" s="175"/>
      <c r="J57" s="175">
        <f>'将来負担比率（分子）の構造'!K$51</f>
        <v>283</v>
      </c>
      <c r="K57" s="175"/>
      <c r="L57" s="175"/>
      <c r="M57" s="175">
        <f>'将来負担比率（分子）の構造'!L$51</f>
        <v>270</v>
      </c>
      <c r="N57" s="175"/>
      <c r="O57" s="175"/>
      <c r="P57" s="175">
        <f>'将来負担比率（分子）の構造'!M$51</f>
        <v>258</v>
      </c>
    </row>
    <row r="58" spans="1:16" x14ac:dyDescent="0.2">
      <c r="A58" s="175" t="s">
        <v>41</v>
      </c>
      <c r="B58" s="175"/>
      <c r="C58" s="175"/>
      <c r="D58" s="175">
        <f>'将来負担比率（分子）の構造'!I$50</f>
        <v>4012</v>
      </c>
      <c r="E58" s="175"/>
      <c r="F58" s="175"/>
      <c r="G58" s="175">
        <f>'将来負担比率（分子）の構造'!J$50</f>
        <v>4048</v>
      </c>
      <c r="H58" s="175"/>
      <c r="I58" s="175"/>
      <c r="J58" s="175">
        <f>'将来負担比率（分子）の構造'!K$50</f>
        <v>4778</v>
      </c>
      <c r="K58" s="175"/>
      <c r="L58" s="175"/>
      <c r="M58" s="175">
        <f>'将来負担比率（分子）の構造'!L$50</f>
        <v>5208</v>
      </c>
      <c r="N58" s="175"/>
      <c r="O58" s="175"/>
      <c r="P58" s="175">
        <f>'将来負担比率（分子）の構造'!M$50</f>
        <v>5571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1035</v>
      </c>
      <c r="C62" s="175"/>
      <c r="D62" s="175"/>
      <c r="E62" s="175">
        <f>'将来負担比率（分子）の構造'!J$45</f>
        <v>1027</v>
      </c>
      <c r="F62" s="175"/>
      <c r="G62" s="175"/>
      <c r="H62" s="175">
        <f>'将来負担比率（分子）の構造'!K$45</f>
        <v>1014</v>
      </c>
      <c r="I62" s="175"/>
      <c r="J62" s="175"/>
      <c r="K62" s="175">
        <f>'将来負担比率（分子）の構造'!L$45</f>
        <v>1060</v>
      </c>
      <c r="L62" s="175"/>
      <c r="M62" s="175"/>
      <c r="N62" s="175">
        <f>'将来負担比率（分子）の構造'!M$45</f>
        <v>1089</v>
      </c>
      <c r="O62" s="175"/>
      <c r="P62" s="175"/>
    </row>
    <row r="63" spans="1:16" x14ac:dyDescent="0.2">
      <c r="A63" s="175" t="s">
        <v>34</v>
      </c>
      <c r="B63" s="175">
        <f>'将来負担比率（分子）の構造'!I$44</f>
        <v>516</v>
      </c>
      <c r="C63" s="175"/>
      <c r="D63" s="175"/>
      <c r="E63" s="175">
        <f>'将来負担比率（分子）の構造'!J$44</f>
        <v>472</v>
      </c>
      <c r="F63" s="175"/>
      <c r="G63" s="175"/>
      <c r="H63" s="175">
        <f>'将来負担比率（分子）の構造'!K$44</f>
        <v>424</v>
      </c>
      <c r="I63" s="175"/>
      <c r="J63" s="175"/>
      <c r="K63" s="175">
        <f>'将来負担比率（分子）の構造'!L$44</f>
        <v>390</v>
      </c>
      <c r="L63" s="175"/>
      <c r="M63" s="175"/>
      <c r="N63" s="175">
        <f>'将来負担比率（分子）の構造'!M$44</f>
        <v>351</v>
      </c>
      <c r="O63" s="175"/>
      <c r="P63" s="175"/>
    </row>
    <row r="64" spans="1:16" x14ac:dyDescent="0.2">
      <c r="A64" s="175" t="s">
        <v>33</v>
      </c>
      <c r="B64" s="175">
        <f>'将来負担比率（分子）の構造'!I$43</f>
        <v>2818</v>
      </c>
      <c r="C64" s="175"/>
      <c r="D64" s="175"/>
      <c r="E64" s="175">
        <f>'将来負担比率（分子）の構造'!J$43</f>
        <v>2577</v>
      </c>
      <c r="F64" s="175"/>
      <c r="G64" s="175"/>
      <c r="H64" s="175">
        <f>'将来負担比率（分子）の構造'!K$43</f>
        <v>2122</v>
      </c>
      <c r="I64" s="175"/>
      <c r="J64" s="175"/>
      <c r="K64" s="175">
        <f>'将来負担比率（分子）の構造'!L$43</f>
        <v>1528</v>
      </c>
      <c r="L64" s="175"/>
      <c r="M64" s="175"/>
      <c r="N64" s="175">
        <f>'将来負担比率（分子）の構造'!M$43</f>
        <v>1135</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8260</v>
      </c>
      <c r="C66" s="175"/>
      <c r="D66" s="175"/>
      <c r="E66" s="175">
        <f>'将来負担比率（分子）の構造'!J$41</f>
        <v>8306</v>
      </c>
      <c r="F66" s="175"/>
      <c r="G66" s="175"/>
      <c r="H66" s="175">
        <f>'将来負担比率（分子）の構造'!K$41</f>
        <v>8291</v>
      </c>
      <c r="I66" s="175"/>
      <c r="J66" s="175"/>
      <c r="K66" s="175">
        <f>'将来負担比率（分子）の構造'!L$41</f>
        <v>7826</v>
      </c>
      <c r="L66" s="175"/>
      <c r="M66" s="175"/>
      <c r="N66" s="175">
        <f>'将来負担比率（分子）の構造'!M$41</f>
        <v>7536</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1695</v>
      </c>
      <c r="C72" s="179">
        <f>基金残高に係る経年分析!G55</f>
        <v>1697</v>
      </c>
      <c r="D72" s="179">
        <f>基金残高に係る経年分析!H55</f>
        <v>1705</v>
      </c>
    </row>
    <row r="73" spans="1:16" x14ac:dyDescent="0.2">
      <c r="A73" s="178" t="s">
        <v>74</v>
      </c>
      <c r="B73" s="179">
        <f>基金残高に係る経年分析!F56</f>
        <v>632</v>
      </c>
      <c r="C73" s="179">
        <f>基金残高に係る経年分析!G56</f>
        <v>627</v>
      </c>
      <c r="D73" s="179">
        <f>基金残高に係る経年分析!H56</f>
        <v>653</v>
      </c>
    </row>
    <row r="74" spans="1:16" x14ac:dyDescent="0.2">
      <c r="A74" s="178" t="s">
        <v>75</v>
      </c>
      <c r="B74" s="179">
        <f>基金残高に係る経年分析!F57</f>
        <v>2333</v>
      </c>
      <c r="C74" s="179">
        <f>基金残高に係る経年分析!G57</f>
        <v>2762</v>
      </c>
      <c r="D74" s="179">
        <f>基金残高に係る経年分析!H57</f>
        <v>3092</v>
      </c>
    </row>
  </sheetData>
  <sheetProtection algorithmName="SHA-512" hashValue="seqLlzlEZ51CzE1qgcfEyN4TuzEZxmP1m8tbHiiXFa4kW3kDrpGRxOpIo/N/6W/FBbanFRzqacjsRhSyYQh/eg==" saltValue="y/3H5WZAPoWPHp+C7hLU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2025-03-24T02:04:49Z</cp:lastPrinted>
  <dcterms:created xsi:type="dcterms:W3CDTF">2025-02-19T04:54:57Z</dcterms:created>
  <dcterms:modified xsi:type="dcterms:W3CDTF">2025-04-22T06:07:54Z</dcterms:modified>
  <cp:category/>
</cp:coreProperties>
</file>