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90.130\総務課共有フォルダ$\10_財政係\10 財政庶務\令和3年度\02 調査照会\R4.03.11_財政状況資料集\06 回答（修正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AM34" i="10" s="1"/>
  <c r="AM35" i="10" s="1"/>
  <c r="BE34" i="10"/>
  <c r="U34" i="10"/>
  <c r="U35" i="10" s="1"/>
  <c r="C34" i="10"/>
  <c r="BW34" i="10" l="1"/>
  <c r="BW35" i="10" s="1"/>
  <c r="BW36" i="10" s="1"/>
  <c r="BW37" i="10" s="1"/>
  <c r="BW38" i="10" s="1"/>
  <c r="BW39" i="10" s="1"/>
  <c r="BW40" i="10" s="1"/>
  <c r="BW41" i="10" s="1"/>
  <c r="BW42" i="10" s="1"/>
  <c r="CO34" i="10" s="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<sst xmlns="http://schemas.openxmlformats.org/spreadsheetml/2006/main" count="1117" uniqueCount="620">
  <si>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</si>
  <si>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</si>
  <si>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</si>
  <si>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</si>
  <si>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</si>
  <si>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</si>
  <si>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</si>
  <si>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</si>
  <si>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</si>
  <si>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</si>
  <si>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</si>
  <si>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</si>
  <si>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</si>
  <si>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</si>
  <si>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</si>
  <si>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</si>
  <si>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</si>
  <si>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</si>
  <si>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</si>
  <si>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</si>
  <si>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</si>
  <si>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</si>
  <si>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</si>
  <si>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</si>
  <si>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</si>
  <si>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</si>
  <si>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</si>
  <si>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</si>
  <si>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</si>
  <si>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</si>
  <si>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</si>
  <si>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</si>
  <si>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</si>
  <si>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</si>
  <si>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</si>
  <si>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</si>
  <si>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</si>
  <si>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</si>
  <si>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</si>
  <si>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</si>
  <si>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</si>
  <si>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</si>
  <si>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</si>
  <si>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</si>
  <si>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</si>
  <si>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</si>
  <si>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</si>
  <si>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</si>
  <si>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</si>
  <si>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</si>
  <si>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</si>
  <si>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</si>
  <si>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</si>
  <si>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</si>
  <si>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</si>
  <si>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</si>
  <si>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</si>
  <si>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</si>
  <si>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</si>
  <si>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</si>
  <si>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</si>
  <si>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</si>
  <si>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</si>
  <si>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</si>
  <si>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</si>
  <si>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</si>
  <si>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</si>
  <si>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</si>
  <si>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</si>
  <si>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</si>
  <si>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</si>
  <si>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</si>
  <si>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</si>
  <si>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</si>
  <si>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</si>
  <si>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</si>
  <si>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</si>
  <si>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</si>
  <si>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</si>
  <si>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</si>
  <si>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</si>
  <si>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</si>
  <si>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</si>
  <si>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</si>
  <si>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</si>
  <si>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</si>
  <si>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</si>
  <si>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</si>
  <si>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</si>
  <si>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</si>
  <si>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</si>
  <si>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</si>
  <si>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</si>
  <si>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</si>
  <si>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</si>
  <si>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</si>
  <si>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岡垣町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</si>
  <si>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</si>
  <si>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</si>
  <si>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</si>
  <si>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</si>
  <si>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</si>
  <si>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</si>
  <si>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</si>
  <si>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</si>
  <si>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</si>
  <si>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</si>
  <si>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</si>
  <si>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</si>
  <si>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</si>
  <si>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</si>
  <si>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</si>
  <si>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</si>
  <si>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</si>
  <si>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</si>
  <si>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</si>
  <si>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</si>
  <si>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</si>
  <si>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</si>
  <si>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</si>
  <si>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</si>
  <si>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</si>
  <si>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</si>
  <si>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</si>
  <si>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</si>
  <si>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</si>
  <si>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</si>
  <si>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</si>
  <si>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</si>
  <si>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</si>
  <si>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</si>
  <si>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</si>
  <si>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</si>
  <si>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</si>
  <si>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</si>
  <si>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</si>
  <si>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</si>
  <si>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</si>
  <si>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</si>
  <si>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</si>
  <si>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</si>
  <si>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</si>
  <si>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</si>
  <si>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</si>
  <si>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</si>
  <si>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</si>
  <si>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</si>
  <si>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</si>
  <si>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</si>
  <si>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</si>
  <si>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</si>
  <si>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</si>
  <si>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</si>
  <si>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</si>
  <si>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</si>
  <si>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</si>
  <si>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</si>
  <si>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</si>
  <si>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</si>
  <si>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</si>
  <si>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</si>
  <si>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</si>
  <si>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</si>
  <si>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</si>
  <si>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</si>
  <si>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</si>
  <si>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</si>
  <si>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</si>
  <si>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</si>
  <si>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</si>
  <si>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</si>
  <si>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</si>
  <si>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</si>
  <si>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</si>
  <si>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</si>
  <si>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</si>
  <si>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</si>
  <si>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</si>
  <si>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</si>
  <si>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</si>
  <si>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</si>
  <si>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</si>
  <si>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</si>
  <si>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</si>
  <si>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</si>
  <si>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</si>
  <si>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</si>
  <si>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</si>
  <si>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</si>
  <si>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</si>
  <si>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</si>
  <si>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</si>
  <si>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</si>
  <si>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</si>
  <si>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</si>
  <si>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</si>
  <si>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</si>
  <si>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</si>
  <si>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</si>
  <si>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</si>
  <si>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</si>
  <si>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</si>
  <si>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</si>
  <si>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</si>
  <si>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</si>
  <si>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</si>
  <si>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</si>
  <si>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</si>
  <si>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</si>
  <si>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</si>
  <si>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</si>
  <si>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</si>
  <si>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</si>
  <si>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</si>
  <si>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</si>
  <si>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</si>
  <si>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</si>
  <si>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</si>
  <si>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</si>
  <si>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福岡県岡垣町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</si>
  <si>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</si>
  <si>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</si>
  <si>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</si>
  <si>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</si>
  <si>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</si>
  <si>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</si>
  <si>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</si>
  <si>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</si>
  <si>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</si>
  <si>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</si>
  <si>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</si>
  <si>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</si>
  <si>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</si>
  <si>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</si>
  <si>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</si>
  <si>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</si>
  <si>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</si>
  <si>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</si>
  <si>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</si>
  <si>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</si>
  <si>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</si>
  <si>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</si>
  <si>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</si>
  <si>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</si>
  <si>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</si>
  <si>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</si>
  <si>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</si>
  <si>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</si>
  <si>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</si>
  <si>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</si>
  <si>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</si>
  <si>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</si>
  <si>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</si>
  <si>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</si>
  <si>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</si>
  <si>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</si>
  <si>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</si>
  <si>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</si>
  <si>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</si>
  <si>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</si>
  <si>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</si>
  <si>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</si>
  <si>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</si>
  <si>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</si>
  <si>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</si>
  <si>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</si>
  <si>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</si>
  <si>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</si>
  <si>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</si>
  <si>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</si>
  <si>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</si>
  <si>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</si>
  <si>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</si>
  <si>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</si>
  <si>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</si>
  <si>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</si>
  <si>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</si>
  <si>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</si>
  <si>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</si>
  <si>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</si>
  <si>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</si>
  <si>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</si>
  <si>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</si>
  <si>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</si>
  <si>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</si>
  <si>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</si>
  <si>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</si>
  <si>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</si>
  <si>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</si>
  <si>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</si>
  <si>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</si>
  <si>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</si>
  <si>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</si>
  <si>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</si>
  <si>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</si>
  <si>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</si>
  <si>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</si>
  <si>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</si>
  <si>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</si>
  <si>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</si>
  <si>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</si>
  <si>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</si>
  <si>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</si>
  <si>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</si>
  <si>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</si>
  <si>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</si>
  <si>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</si>
  <si>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</si>
  <si>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</si>
  <si>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</si>
  <si>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</si>
  <si>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</si>
  <si>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</si>
  <si>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</si>
  <si>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</si>
  <si>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</si>
  <si>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</si>
  <si>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</si>
  <si>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</si>
  <si>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</si>
  <si>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</si>
  <si>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</si>
  <si>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</si>
  <si>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</si>
  <si>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</si>
  <si>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</si>
  <si>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</si>
  <si>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</si>
  <si>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</si>
  <si>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</si>
  <si>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</si>
  <si>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</si>
  <si>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</si>
  <si>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</si>
  <si>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</si>
  <si>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</si>
  <si>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</si>
  <si>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</si>
  <si>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</si>
  <si>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</si>
  <si>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</si>
  <si>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</si>
  <si>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</si>
  <si>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</si>
  <si>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</si>
  <si>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</si>
  <si>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</si>
  <si>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</si>
  <si>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</si>
  <si>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</si>
  <si>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</si>
  <si>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</si>
  <si>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</si>
  <si>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</si>
  <si>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</si>
  <si>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</si>
  <si>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</si>
  <si>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</si>
  <si>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</si>
  <si>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</si>
  <si>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</si>
  <si>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</si>
  <si>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</si>
  <si>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</si>
  <si>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</si>
  <si>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</si>
  <si>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</si>
  <si>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</si>
  <si>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</si>
  <si>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</si>
  <si>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</si>
  <si>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</si>
  <si>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</si>
  <si>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</si>
  <si>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福岡県岡垣町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</si>
  <si>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</si>
  <si>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</si>
  <si>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</si>
  <si>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</si>
  <si>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</si>
  <si>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</si>
  <si>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</si>
  <si>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</si>
  <si>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</si>
  <si>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</si>
  <si>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</si>
  <si>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</si>
  <si>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</si>
  <si>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</si>
  <si>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</si>
  <si>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</si>
  <si>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</si>
  <si>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</si>
  <si>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</si>
  <si>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</si>
  <si>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</si>
  <si>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</si>
  <si>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</si>
  <si>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</si>
  <si>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</si>
  <si>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</si>
  <si>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</si>
  <si>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</si>
  <si>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</si>
  <si>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</si>
  <si>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</si>
  <si>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</si>
  <si>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</si>
  <si>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</si>
  <si>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</si>
  <si>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</si>
  <si>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法適用企業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</si>
  <si>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</si>
  <si>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</si>
  <si>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</si>
  <si>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</si>
  <si>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</si>
  <si>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</si>
  <si>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</si>
  <si>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</si>
  <si>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</si>
  <si>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</si>
  <si>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</si>
  <si>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</si>
  <si>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</si>
  <si>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</si>
  <si>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</si>
  <si>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</si>
  <si>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</si>
  <si>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</si>
  <si>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</si>
  <si>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</si>
  <si>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</si>
  <si>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</si>
  <si>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</si>
  <si>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</si>
  <si>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</si>
  <si>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</si>
  <si>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</si>
  <si>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</si>
  <si>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</si>
  <si>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</si>
  <si>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</si>
  <si>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</si>
  <si>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</si>
  <si>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</si>
  <si>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</si>
  <si>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</si>
  <si>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</si>
  <si>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</si>
  <si>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</si>
  <si>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</si>
  <si>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</si>
  <si>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</si>
  <si>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</si>
  <si>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</si>
  <si>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</si>
  <si>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</si>
  <si>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</si>
  <si>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</si>
  <si>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</si>
  <si>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</si>
  <si>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</si>
  <si>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</si>
  <si>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</si>
  <si>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</si>
  <si>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</si>
  <si>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</si>
  <si>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</si>
  <si>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</si>
  <si>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</si>
  <si>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岡垣町下水道事業会計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</si>
  <si>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</si>
  <si>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</si>
  <si>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岡垣町水道事業会計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</si>
  <si>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</si>
  <si>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</si>
  <si>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</si>
  <si>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</si>
  <si>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</si>
  <si>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</si>
  <si>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</si>
  <si>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</si>
  <si>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</si>
  <si>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</si>
  <si>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</si>
  <si>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</si>
  <si>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</si>
  <si>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</si>
  <si>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</si>
  <si>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</si>
  <si>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</si>
  <si>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</si>
  <si>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</si>
  <si>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</si>
  <si>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</si>
  <si>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</si>
  <si>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</si>
  <si>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</si>
  <si>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</si>
  <si>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</si>
  <si>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</si>
  <si>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</si>
  <si>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</si>
  <si>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</si>
  <si>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</si>
  <si>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</si>
  <si>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</si>
  <si>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</si>
  <si>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</si>
  <si>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</si>
  <si>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</si>
  <si>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</si>
  <si>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</si>
  <si>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</si>
  <si>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</si>
  <si>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</si>
  <si>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</si>
  <si>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</si>
  <si>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</si>
  <si>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</si>
  <si>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</si>
  <si>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</si>
  <si>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</si>
  <si>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</si>
  <si>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</si>
  <si>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</si>
  <si>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</si>
  <si>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</si>
  <si>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</si>
  <si>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</si>
  <si>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</si>
  <si>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</si>
  <si>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</si>
  <si>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</si>
  <si>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</si>
  <si>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</si>
  <si>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</si>
  <si>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</si>
  <si>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</si>
  <si>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</si>
  <si>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</si>
  <si>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</si>
  <si>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</si>
  <si>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</si>
  <si>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</si>
  <si>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</si>
  <si>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</si>
  <si>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</si>
  <si>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</si>
  <si>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</si>
  <si>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</si>
  <si>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</si>
  <si>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</si>
  <si>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</si>
  <si>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</si>
  <si>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</si>
  <si>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</si>
  <si>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</si>
  <si>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</si>
  <si>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6.63</t>
  </si>
  <si>
    <t>▲ 2.06</t>
  </si>
  <si>
    <t>▲ 4.19</t>
  </si>
  <si>
    <t>水道事業会計</t>
  </si>
  <si>
    <t>一般会計</t>
  </si>
  <si>
    <t>下水道事業会計</t>
  </si>
  <si>
    <t>国民健康保険事業特別会計</t>
  </si>
  <si>
    <t>▲ 1.45</t>
  </si>
  <si>
    <t>▲ 2.50</t>
  </si>
  <si>
    <t>▲ 0.84</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</si>
  <si>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</si>
  <si>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</si>
  <si>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</si>
  <si>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</si>
  <si>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</si>
  <si>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</si>
  <si>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</si>
  <si>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</si>
  <si>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</si>
  <si>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岡垣町水道事業会計</t>
    <rPh sb="0" eb="2">
      <t>オカガキ</t>
    </rPh>
    <rPh sb="2" eb="3">
      <t>マチ</t>
    </rPh>
    <phoneticPr fontId="5"/>
  </si>
  <si>
    <t>岡垣町下水道事業会計</t>
    <phoneticPr fontId="5"/>
  </si>
  <si>
    <t>-</t>
    <phoneticPr fontId="2"/>
  </si>
  <si>
    <t>-</t>
    <phoneticPr fontId="2"/>
  </si>
  <si>
    <t>-</t>
    <phoneticPr fontId="2"/>
  </si>
  <si>
    <t>-</t>
    <phoneticPr fontId="2"/>
  </si>
  <si>
    <t>-</t>
    <phoneticPr fontId="2"/>
  </si>
  <si>
    <t>-</t>
    <phoneticPr fontId="2"/>
  </si>
  <si>
    <t>-</t>
    <phoneticPr fontId="2"/>
  </si>
  <si>
    <t>遠賀・中間地域広域行政事務組合（一般会計）</t>
    <phoneticPr fontId="2"/>
  </si>
  <si>
    <t>福岡県介護保険広域連合（介護保険事業特別会計）</t>
    <phoneticPr fontId="2"/>
  </si>
  <si>
    <t>福岡県介護保険広域連合（一般会計）</t>
    <phoneticPr fontId="2"/>
  </si>
  <si>
    <t>福岡県後期高齢者医療広域連合（一般会計）</t>
    <phoneticPr fontId="2"/>
  </si>
  <si>
    <t>福岡県後期高齢者医療広域連合（後期高齢者医療特別会計）</t>
    <phoneticPr fontId="2"/>
  </si>
  <si>
    <t>福岡県自治振興組合（一般会計）</t>
    <phoneticPr fontId="2"/>
  </si>
  <si>
    <t>岡垣町土地開発公社</t>
    <rPh sb="0" eb="2">
      <t>オカガキ</t>
    </rPh>
    <rPh sb="2" eb="3">
      <t>マチ</t>
    </rPh>
    <rPh sb="3" eb="5">
      <t>トチ</t>
    </rPh>
    <rPh sb="5" eb="7">
      <t>カイハツ</t>
    </rPh>
    <rPh sb="7" eb="9">
      <t>コウシャ</t>
    </rPh>
    <phoneticPr fontId="2"/>
  </si>
  <si>
    <t>岡垣サンリーアイ文化スポーツ振興財団</t>
    <rPh sb="0" eb="2">
      <t>オカガキ</t>
    </rPh>
    <rPh sb="8" eb="10">
      <t>ブンカ</t>
    </rPh>
    <rPh sb="14" eb="16">
      <t>シンコウ</t>
    </rPh>
    <rPh sb="16" eb="18">
      <t>ザイダン</t>
    </rPh>
    <phoneticPr fontId="2"/>
  </si>
  <si>
    <t>-</t>
    <phoneticPr fontId="2"/>
  </si>
  <si>
    <t>-</t>
    <phoneticPr fontId="2"/>
  </si>
  <si>
    <t>-</t>
    <phoneticPr fontId="2"/>
  </si>
  <si>
    <t>まちづくり整備基金</t>
    <rPh sb="5" eb="7">
      <t>セイビ</t>
    </rPh>
    <rPh sb="7" eb="9">
      <t>キキン</t>
    </rPh>
    <phoneticPr fontId="5"/>
  </si>
  <si>
    <t>福祉基金</t>
    <rPh sb="0" eb="2">
      <t>フクシ</t>
    </rPh>
    <rPh sb="2" eb="4">
      <t>キキン</t>
    </rPh>
    <phoneticPr fontId="5"/>
  </si>
  <si>
    <t>職員退職準備基金</t>
    <rPh sb="0" eb="2">
      <t>ショクイン</t>
    </rPh>
    <rPh sb="2" eb="4">
      <t>タイショク</t>
    </rPh>
    <rPh sb="4" eb="6">
      <t>ジュンビ</t>
    </rPh>
    <rPh sb="6" eb="8">
      <t>キキン</t>
    </rPh>
    <phoneticPr fontId="5"/>
  </si>
  <si>
    <t>公共下水道設置準備基金</t>
    <rPh sb="0" eb="2">
      <t>コウキョウ</t>
    </rPh>
    <rPh sb="2" eb="5">
      <t>ゲスイドウ</t>
    </rPh>
    <rPh sb="5" eb="7">
      <t>セッチ</t>
    </rPh>
    <rPh sb="7" eb="9">
      <t>ジュンビ</t>
    </rPh>
    <rPh sb="9" eb="11">
      <t>キキン</t>
    </rPh>
    <phoneticPr fontId="5"/>
  </si>
  <si>
    <t>おかがき応援寄附基金</t>
    <rPh sb="4" eb="6">
      <t>オウエン</t>
    </rPh>
    <rPh sb="6" eb="8">
      <t>キフ</t>
    </rPh>
    <rPh sb="8" eb="10">
      <t>キキン</t>
    </rPh>
    <phoneticPr fontId="5"/>
  </si>
  <si>
    <t>-</t>
    <phoneticPr fontId="2"/>
  </si>
  <si>
    <t>-</t>
    <phoneticPr fontId="2"/>
  </si>
  <si>
    <t>-</t>
    <phoneticPr fontId="2"/>
  </si>
  <si>
    <t>福岡県自治会館管理組合（一般会計）</t>
  </si>
  <si>
    <t>福岡県市町村消防団員等公務災害補償組合（一般会計）</t>
  </si>
  <si>
    <t>福岡県自治振興組合（公文書館事業特別会計）</t>
    <rPh sb="10" eb="20">
      <t>コウブンショカンジギョウトクベツカイケイ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</si>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</sst>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A679-4FF3-B305-45B7564287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41823</c:v>
                </c:pt>
                <c:pt idx="1">
                  <c:v>40724</c:v>
                </c:pt>
                <c:pt idx="2">
                  <c:v>33279</c:v>
                </c:pt>
                <c:pt idx="3">
                  <c:v>36425</c:v>
                </c:pt>
                <c:pt idx="4">
                  <c:v>31241</c:v>
                </c:pt>
              </c:numCache>
            </c:numRef>
          </c:val>
          <c:smooth val="0"/>
          <c:extLst>
            <c:ext xmlns:c16="http://schemas.microsoft.com/office/drawing/2014/chart" uri="{C3380CC4-5D6E-409C-BE32-E72D297353CC}">
              <c16:uniqueId val="{00000001-A679-4FF3-B305-45B75642879E}"/>
            </c:ext>
          </c:extLst>
        </c:ser>
        <c:dLbls>
          <c:showLegendKey val="0"/>
          <c:showVal val="0"/>
          <c:showCatName val="0"/>
          <c:showSerName val="0"/>
          <c:showPercent val="0"/>
          <c:showBubbleSize val="0"/>
        </c:dLbls>
        <c:marker val="1"/>
        <c:smooth val="0"/>
        <c:axId val="506201008"/>
        <c:axId val="506207280"/>
      </c:lineChart>
      <c:catAx>
        <c:axId val="506201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207280"/>
        <c:crosses val="autoZero"/>
        <c:auto val="1"/>
        <c:lblAlgn val="ctr"/>
        <c:lblOffset val="100"/>
        <c:tickLblSkip val="1"/>
        <c:tickMarkSkip val="1"/>
        <c:noMultiLvlLbl val="0"/>
      </c:catAx>
      <c:valAx>
        <c:axId val="5062072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201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c:v>
                </c:pt>
                <c:pt idx="1">
                  <c:v>5.5</c:v>
                </c:pt>
                <c:pt idx="2">
                  <c:v>4.45</c:v>
                </c:pt>
                <c:pt idx="3">
                  <c:v>4.9000000000000004</c:v>
                </c:pt>
                <c:pt idx="4">
                  <c:v>6.97</c:v>
                </c:pt>
              </c:numCache>
            </c:numRef>
          </c:val>
          <c:extLst>
            <c:ext xmlns:c16="http://schemas.microsoft.com/office/drawing/2014/chart" uri="{C3380CC4-5D6E-409C-BE32-E72D297353CC}">
              <c16:uniqueId val="{00000000-14A8-44E5-823D-768533F3C22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33.409999999999997</c:v>
                </c:pt>
                <c:pt idx="1">
                  <c:v>30.24</c:v>
                </c:pt>
                <c:pt idx="2">
                  <c:v>26.66</c:v>
                </c:pt>
                <c:pt idx="3">
                  <c:v>27.13</c:v>
                </c:pt>
                <c:pt idx="4">
                  <c:v>26.18</c:v>
                </c:pt>
              </c:numCache>
            </c:numRef>
          </c:val>
          <c:extLst>
            <c:ext xmlns:c16="http://schemas.microsoft.com/office/drawing/2014/chart" uri="{C3380CC4-5D6E-409C-BE32-E72D297353CC}">
              <c16:uniqueId val="{00000001-14A8-44E5-823D-768533F3C223}"/>
            </c:ext>
          </c:extLst>
        </c:ser>
        <c:dLbls>
          <c:showLegendKey val="0"/>
          <c:showVal val="0"/>
          <c:showCatName val="0"/>
          <c:showSerName val="0"/>
          <c:showPercent val="0"/>
          <c:showBubbleSize val="0"/>
        </c:dLbls>
        <c:gapWidth val="250"/>
        <c:overlap val="100"/>
        <c:axId val="506201792"/>
        <c:axId val="506202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-6.63</c:v>
                </c:pt>
                <c:pt idx="1">
                  <c:v>-2.06</c:v>
                </c:pt>
                <c:pt idx="2">
                  <c:v>-4.1900000000000004</c:v>
                </c:pt>
                <c:pt idx="3">
                  <c:v>0.42</c:v>
                </c:pt>
                <c:pt idx="4">
                  <c:v>2.29</c:v>
                </c:pt>
              </c:numCache>
            </c:numRef>
          </c:val>
          <c:smooth val="0"/>
          <c:extLst>
            <c:ext xmlns:c16="http://schemas.microsoft.com/office/drawing/2014/chart" uri="{C3380CC4-5D6E-409C-BE32-E72D297353CC}">
              <c16:uniqueId val="{00000002-14A8-44E5-823D-768533F3C223}"/>
            </c:ext>
          </c:extLst>
        </c:ser>
        <c:dLbls>
          <c:showLegendKey val="0"/>
          <c:showVal val="0"/>
          <c:showCatName val="0"/>
          <c:showSerName val="0"/>
          <c:showPercent val="0"/>
          <c:showBubbleSize val="0"/>
        </c:dLbls>
        <c:marker val="1"/>
        <c:smooth val="0"/>
        <c:axId val="506201792"/>
        <c:axId val="506202184"/>
      </c:lineChart>
      <c:catAx>
        <c:axId val="5062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202184"/>
        <c:crosses val="autoZero"/>
        <c:auto val="1"/>
        <c:lblAlgn val="ctr"/>
        <c:lblOffset val="100"/>
        <c:tickLblSkip val="1"/>
        <c:tickMarkSkip val="1"/>
        <c:noMultiLvlLbl val="0"/>
      </c:catAx>
      <c:valAx>
        <c:axId val="506202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2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0.04</c:v>
                </c:pt>
                <c:pt idx="2">
                  <c:v>#N/A</c:v>
                </c:pt>
                <c:pt idx="3">
                  <c:v>0.05</c:v>
                </c:pt>
                <c:pt idx="4">
                  <c:v>#N/A</c:v>
                </c:pt>
                <c:pt idx="5">
                  <c:v>0.09</c:v>
                </c:pt>
                <c:pt idx="6">
                  <c:v>#N/A</c:v>
                </c:pt>
                <c:pt idx="7">
                  <c:v>0.09</c:v>
                </c:pt>
                <c:pt idx="8">
                  <c:v>0</c:v>
                </c:pt>
                <c:pt idx="9">
                  <c:v>0</c:v>
                </c:pt>
              </c:numCache>
            </c:numRef>
          </c:val>
          <c:extLst>
            <c:ext xmlns:c16="http://schemas.microsoft.com/office/drawing/2014/chart" uri="{C3380CC4-5D6E-409C-BE32-E72D297353CC}">
              <c16:uniqueId val="{00000000-1E13-40FD-889D-A35A2DED4D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13-40FD-889D-A35A2DED4D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13-40FD-889D-A35A2DED4D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13-40FD-889D-A35A2DED4D5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E13-40FD-889D-A35A2DED4D5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0.19</c:v>
                </c:pt>
                <c:pt idx="2">
                  <c:v>#N/A</c:v>
                </c:pt>
                <c:pt idx="3">
                  <c:v>0.22</c:v>
                </c:pt>
                <c:pt idx="4">
                  <c:v>#N/A</c:v>
                </c:pt>
                <c:pt idx="5">
                  <c:v>0.25</c:v>
                </c:pt>
                <c:pt idx="6">
                  <c:v>#N/A</c:v>
                </c:pt>
                <c:pt idx="7">
                  <c:v>0.25</c:v>
                </c:pt>
                <c:pt idx="8">
                  <c:v>#N/A</c:v>
                </c:pt>
                <c:pt idx="9">
                  <c:v>0.28000000000000003</c:v>
                </c:pt>
              </c:numCache>
            </c:numRef>
          </c:val>
          <c:extLst>
            <c:ext xmlns:c16="http://schemas.microsoft.com/office/drawing/2014/chart" uri="{C3380CC4-5D6E-409C-BE32-E72D297353CC}">
              <c16:uniqueId val="{00000005-1E13-40FD-889D-A35A2DED4D5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1.45</c:v>
                </c:pt>
                <c:pt idx="1">
                  <c:v>#N/A</c:v>
                </c:pt>
                <c:pt idx="2">
                  <c:v>2.5</c:v>
                </c:pt>
                <c:pt idx="3">
                  <c:v>#N/A</c:v>
                </c:pt>
                <c:pt idx="4">
                  <c:v>0.84</c:v>
                </c:pt>
                <c:pt idx="5">
                  <c:v>#N/A</c:v>
                </c:pt>
                <c:pt idx="6">
                  <c:v>#N/A</c:v>
                </c:pt>
                <c:pt idx="7">
                  <c:v>0.33</c:v>
                </c:pt>
                <c:pt idx="8">
                  <c:v>#N/A</c:v>
                </c:pt>
                <c:pt idx="9">
                  <c:v>2.42</c:v>
                </c:pt>
              </c:numCache>
            </c:numRef>
          </c:val>
          <c:extLst>
            <c:ext xmlns:c16="http://schemas.microsoft.com/office/drawing/2014/chart" uri="{C3380CC4-5D6E-409C-BE32-E72D297353CC}">
              <c16:uniqueId val="{00000006-1E13-40FD-889D-A35A2DED4D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6.08</c:v>
                </c:pt>
                <c:pt idx="2">
                  <c:v>#N/A</c:v>
                </c:pt>
                <c:pt idx="3">
                  <c:v>4.41</c:v>
                </c:pt>
                <c:pt idx="4">
                  <c:v>#N/A</c:v>
                </c:pt>
                <c:pt idx="5">
                  <c:v>3.76</c:v>
                </c:pt>
                <c:pt idx="6">
                  <c:v>#N/A</c:v>
                </c:pt>
                <c:pt idx="7">
                  <c:v>5.35</c:v>
                </c:pt>
                <c:pt idx="8">
                  <c:v>#N/A</c:v>
                </c:pt>
                <c:pt idx="9">
                  <c:v>6.14</c:v>
                </c:pt>
              </c:numCache>
            </c:numRef>
          </c:val>
          <c:extLst>
            <c:ext xmlns:c16="http://schemas.microsoft.com/office/drawing/2014/chart" uri="{C3380CC4-5D6E-409C-BE32-E72D297353CC}">
              <c16:uniqueId val="{00000007-1E13-40FD-889D-A35A2DED4D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4.45</c:v>
                </c:pt>
                <c:pt idx="2">
                  <c:v>#N/A</c:v>
                </c:pt>
                <c:pt idx="3">
                  <c:v>5.44</c:v>
                </c:pt>
                <c:pt idx="4">
                  <c:v>#N/A</c:v>
                </c:pt>
                <c:pt idx="5">
                  <c:v>4.3499999999999996</c:v>
                </c:pt>
                <c:pt idx="6">
                  <c:v>#N/A</c:v>
                </c:pt>
                <c:pt idx="7">
                  <c:v>4.8</c:v>
                </c:pt>
                <c:pt idx="8">
                  <c:v>#N/A</c:v>
                </c:pt>
                <c:pt idx="9">
                  <c:v>6.96</c:v>
                </c:pt>
              </c:numCache>
            </c:numRef>
          </c:val>
          <c:extLst>
            <c:ext xmlns:c16="http://schemas.microsoft.com/office/drawing/2014/chart" uri="{C3380CC4-5D6E-409C-BE32-E72D297353CC}">
              <c16:uniqueId val="{00000008-1E13-40FD-889D-A35A2DED4D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c:v>
                </c:pt>
                <c:pt idx="2">
                  <c:v>#N/A</c:v>
                </c:pt>
                <c:pt idx="3">
                  <c:v>6.91</c:v>
                </c:pt>
                <c:pt idx="4">
                  <c:v>#N/A</c:v>
                </c:pt>
                <c:pt idx="5">
                  <c:v>6.76</c:v>
                </c:pt>
                <c:pt idx="6">
                  <c:v>#N/A</c:v>
                </c:pt>
                <c:pt idx="7">
                  <c:v>6.76</c:v>
                </c:pt>
                <c:pt idx="8">
                  <c:v>#N/A</c:v>
                </c:pt>
                <c:pt idx="9">
                  <c:v>7.16</c:v>
                </c:pt>
              </c:numCache>
            </c:numRef>
          </c:val>
          <c:extLst>
            <c:ext xmlns:c16="http://schemas.microsoft.com/office/drawing/2014/chart" uri="{C3380CC4-5D6E-409C-BE32-E72D297353CC}">
              <c16:uniqueId val="{00000009-1E13-40FD-889D-A35A2DED4D5E}"/>
            </c:ext>
          </c:extLst>
        </c:ser>
        <c:dLbls>
          <c:showLegendKey val="0"/>
          <c:showVal val="0"/>
          <c:showCatName val="0"/>
          <c:showSerName val="0"/>
          <c:showPercent val="0"/>
          <c:showBubbleSize val="0"/>
        </c:dLbls>
        <c:gapWidth val="150"/>
        <c:overlap val="100"/>
        <c:axId val="559450696"/>
        <c:axId val="559449520"/>
      </c:barChart>
      <c:catAx>
        <c:axId val="55945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9520"/>
        <c:crosses val="autoZero"/>
        <c:auto val="1"/>
        <c:lblAlgn val="ctr"/>
        <c:lblOffset val="100"/>
        <c:tickLblSkip val="1"/>
        <c:tickMarkSkip val="1"/>
        <c:noMultiLvlLbl val="0"/>
      </c:catAx>
      <c:valAx>
        <c:axId val="55944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0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831</c:v>
                </c:pt>
                <c:pt idx="5">
                  <c:v>830</c:v>
                </c:pt>
                <c:pt idx="8">
                  <c:v>822</c:v>
                </c:pt>
                <c:pt idx="11">
                  <c:v>750</c:v>
                </c:pt>
                <c:pt idx="14">
                  <c:v>740</c:v>
                </c:pt>
              </c:numCache>
            </c:numRef>
          </c:val>
          <c:extLst>
            <c:ext xmlns:c16="http://schemas.microsoft.com/office/drawing/2014/chart" uri="{C3380CC4-5D6E-409C-BE32-E72D297353CC}">
              <c16:uniqueId val="{00000000-605C-435D-B61A-249774B8F1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5C-435D-B61A-249774B8F1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05C-435D-B61A-249774B8F1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98</c:v>
                </c:pt>
                <c:pt idx="3">
                  <c:v>99</c:v>
                </c:pt>
                <c:pt idx="6">
                  <c:v>119</c:v>
                </c:pt>
                <c:pt idx="9">
                  <c:v>96</c:v>
                </c:pt>
                <c:pt idx="12">
                  <c:v>97</c:v>
                </c:pt>
              </c:numCache>
            </c:numRef>
          </c:val>
          <c:extLst>
            <c:ext xmlns:c16="http://schemas.microsoft.com/office/drawing/2014/chart" uri="{C3380CC4-5D6E-409C-BE32-E72D297353CC}">
              <c16:uniqueId val="{00000003-605C-435D-B61A-249774B8F1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428</c:v>
                </c:pt>
                <c:pt idx="3">
                  <c:v>342</c:v>
                </c:pt>
                <c:pt idx="6">
                  <c:v>334</c:v>
                </c:pt>
                <c:pt idx="9">
                  <c:v>254</c:v>
                </c:pt>
                <c:pt idx="12">
                  <c:v>190</c:v>
                </c:pt>
              </c:numCache>
            </c:numRef>
          </c:val>
          <c:extLst>
            <c:ext xmlns:c16="http://schemas.microsoft.com/office/drawing/2014/chart" uri="{C3380CC4-5D6E-409C-BE32-E72D297353CC}">
              <c16:uniqueId val="{00000004-605C-435D-B61A-249774B8F1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5C-435D-B61A-249774B8F1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5C-435D-B61A-249774B8F1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510</c:v>
                </c:pt>
                <c:pt idx="3">
                  <c:v>566</c:v>
                </c:pt>
                <c:pt idx="6">
                  <c:v>635</c:v>
                </c:pt>
                <c:pt idx="9">
                  <c:v>675</c:v>
                </c:pt>
                <c:pt idx="12">
                  <c:v>725</c:v>
                </c:pt>
              </c:numCache>
            </c:numRef>
          </c:val>
          <c:extLst>
            <c:ext xmlns:c16="http://schemas.microsoft.com/office/drawing/2014/chart" uri="{C3380CC4-5D6E-409C-BE32-E72D297353CC}">
              <c16:uniqueId val="{00000007-605C-435D-B61A-249774B8F129}"/>
            </c:ext>
          </c:extLst>
        </c:ser>
        <c:dLbls>
          <c:showLegendKey val="0"/>
          <c:showVal val="0"/>
          <c:showCatName val="0"/>
          <c:showSerName val="0"/>
          <c:showPercent val="0"/>
          <c:showBubbleSize val="0"/>
        </c:dLbls>
        <c:gapWidth val="100"/>
        <c:overlap val="100"/>
        <c:axId val="559451480"/>
        <c:axId val="559445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c:v>
                </c:pt>
                <c:pt idx="2">
                  <c:v>#N/A</c:v>
                </c:pt>
                <c:pt idx="3">
                  <c:v>#N/A</c:v>
                </c:pt>
                <c:pt idx="4">
                  <c:v>177</c:v>
                </c:pt>
                <c:pt idx="5">
                  <c:v>#N/A</c:v>
                </c:pt>
                <c:pt idx="6">
                  <c:v>#N/A</c:v>
                </c:pt>
                <c:pt idx="7">
                  <c:v>266</c:v>
                </c:pt>
                <c:pt idx="8">
                  <c:v>#N/A</c:v>
                </c:pt>
                <c:pt idx="9">
                  <c:v>#N/A</c:v>
                </c:pt>
                <c:pt idx="10">
                  <c:v>275</c:v>
                </c:pt>
                <c:pt idx="11">
                  <c:v>#N/A</c:v>
                </c:pt>
                <c:pt idx="12">
                  <c:v>#N/A</c:v>
                </c:pt>
                <c:pt idx="13">
                  <c:v>272</c:v>
                </c:pt>
                <c:pt idx="14">
                  <c:v>#N/A</c:v>
                </c:pt>
              </c:numCache>
            </c:numRef>
          </c:val>
          <c:smooth val="0"/>
          <c:extLst>
            <c:ext xmlns:c16="http://schemas.microsoft.com/office/drawing/2014/chart" uri="{C3380CC4-5D6E-409C-BE32-E72D297353CC}">
              <c16:uniqueId val="{00000008-605C-435D-B61A-249774B8F129}"/>
            </c:ext>
          </c:extLst>
        </c:ser>
        <c:dLbls>
          <c:showLegendKey val="0"/>
          <c:showVal val="0"/>
          <c:showCatName val="0"/>
          <c:showSerName val="0"/>
          <c:showPercent val="0"/>
          <c:showBubbleSize val="0"/>
        </c:dLbls>
        <c:marker val="1"/>
        <c:smooth val="0"/>
        <c:axId val="559451480"/>
        <c:axId val="559445208"/>
      </c:lineChart>
      <c:catAx>
        <c:axId val="55945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445208"/>
        <c:crosses val="autoZero"/>
        <c:auto val="1"/>
        <c:lblAlgn val="ctr"/>
        <c:lblOffset val="100"/>
        <c:tickLblSkip val="1"/>
        <c:tickMarkSkip val="1"/>
        <c:noMultiLvlLbl val="0"/>
      </c:catAx>
      <c:valAx>
        <c:axId val="559445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5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9673</c:v>
                </c:pt>
                <c:pt idx="5">
                  <c:v>9557</c:v>
                </c:pt>
                <c:pt idx="8">
                  <c:v>9579</c:v>
                </c:pt>
                <c:pt idx="11">
                  <c:v>9330</c:v>
                </c:pt>
                <c:pt idx="14">
                  <c:v>9240</c:v>
                </c:pt>
              </c:numCache>
            </c:numRef>
          </c:val>
          <c:extLst>
            <c:ext xmlns:c16="http://schemas.microsoft.com/office/drawing/2014/chart" uri="{C3380CC4-5D6E-409C-BE32-E72D297353CC}">
              <c16:uniqueId val="{00000000-C7B0-4AA8-8E88-E540DCA449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134</c:v>
                </c:pt>
                <c:pt idx="5">
                  <c:v>91</c:v>
                </c:pt>
                <c:pt idx="8">
                  <c:v>83</c:v>
                </c:pt>
                <c:pt idx="11">
                  <c:v>164</c:v>
                </c:pt>
                <c:pt idx="14">
                  <c:v>291</c:v>
                </c:pt>
              </c:numCache>
            </c:numRef>
          </c:val>
          <c:extLst>
            <c:ext xmlns:c16="http://schemas.microsoft.com/office/drawing/2014/chart" uri="{C3380CC4-5D6E-409C-BE32-E72D297353CC}">
              <c16:uniqueId val="{00000001-C7B0-4AA8-8E88-E540DCA449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5058</c:v>
                </c:pt>
                <c:pt idx="5">
                  <c:v>4561</c:v>
                </c:pt>
                <c:pt idx="8">
                  <c:v>4249</c:v>
                </c:pt>
                <c:pt idx="11">
                  <c:v>4012</c:v>
                </c:pt>
                <c:pt idx="14">
                  <c:v>4048</c:v>
                </c:pt>
              </c:numCache>
            </c:numRef>
          </c:val>
          <c:extLst>
            <c:ext xmlns:c16="http://schemas.microsoft.com/office/drawing/2014/chart" uri="{C3380CC4-5D6E-409C-BE32-E72D297353CC}">
              <c16:uniqueId val="{00000002-C7B0-4AA8-8E88-E540DCA449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B0-4AA8-8E88-E540DCA449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B0-4AA8-8E88-E540DCA449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B0-4AA8-8E88-E540DCA449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1200</c:v>
                </c:pt>
                <c:pt idx="3">
                  <c:v>1127</c:v>
                </c:pt>
                <c:pt idx="6">
                  <c:v>1082</c:v>
                </c:pt>
                <c:pt idx="9">
                  <c:v>1035</c:v>
                </c:pt>
                <c:pt idx="12">
                  <c:v>1027</c:v>
                </c:pt>
              </c:numCache>
            </c:numRef>
          </c:val>
          <c:extLst>
            <c:ext xmlns:c16="http://schemas.microsoft.com/office/drawing/2014/chart" uri="{C3380CC4-5D6E-409C-BE32-E72D297353CC}">
              <c16:uniqueId val="{00000006-C7B0-4AA8-8E88-E540DCA449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721</c:v>
                </c:pt>
                <c:pt idx="3">
                  <c:v>626</c:v>
                </c:pt>
                <c:pt idx="6">
                  <c:v>591</c:v>
                </c:pt>
                <c:pt idx="9">
                  <c:v>516</c:v>
                </c:pt>
                <c:pt idx="12">
                  <c:v>472</c:v>
                </c:pt>
              </c:numCache>
            </c:numRef>
          </c:val>
          <c:extLst>
            <c:ext xmlns:c16="http://schemas.microsoft.com/office/drawing/2014/chart" uri="{C3380CC4-5D6E-409C-BE32-E72D297353CC}">
              <c16:uniqueId val="{00000007-C7B0-4AA8-8E88-E540DCA449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3971</c:v>
                </c:pt>
                <c:pt idx="3">
                  <c:v>3523</c:v>
                </c:pt>
                <c:pt idx="6">
                  <c:v>3163</c:v>
                </c:pt>
                <c:pt idx="9">
                  <c:v>2818</c:v>
                </c:pt>
                <c:pt idx="12">
                  <c:v>2577</c:v>
                </c:pt>
              </c:numCache>
            </c:numRef>
          </c:val>
          <c:extLst>
            <c:ext xmlns:c16="http://schemas.microsoft.com/office/drawing/2014/chart" uri="{C3380CC4-5D6E-409C-BE32-E72D297353CC}">
              <c16:uniqueId val="{00000008-C7B0-4AA8-8E88-E540DCA449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c:v>
                </c:pt>
                <c:pt idx="3">
                  <c:v>0</c:v>
                </c:pt>
                <c:pt idx="6">
                  <c:v>0</c:v>
                </c:pt>
                <c:pt idx="9">
                  <c:v>0</c:v>
                </c:pt>
                <c:pt idx="12">
                  <c:v>0</c:v>
                </c:pt>
              </c:numCache>
            </c:numRef>
          </c:val>
          <c:extLst>
            <c:ext xmlns:c16="http://schemas.microsoft.com/office/drawing/2014/chart" uri="{C3380CC4-5D6E-409C-BE32-E72D297353CC}">
              <c16:uniqueId val="{00000009-C7B0-4AA8-8E88-E540DCA449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7873</c:v>
                </c:pt>
                <c:pt idx="3">
                  <c:v>8052</c:v>
                </c:pt>
                <c:pt idx="6">
                  <c:v>8304</c:v>
                </c:pt>
                <c:pt idx="9">
                  <c:v>8260</c:v>
                </c:pt>
                <c:pt idx="12">
                  <c:v>8306</c:v>
                </c:pt>
              </c:numCache>
            </c:numRef>
          </c:val>
          <c:extLst>
            <c:ext xmlns:c16="http://schemas.microsoft.com/office/drawing/2014/chart" uri="{C3380CC4-5D6E-409C-BE32-E72D297353CC}">
              <c16:uniqueId val="{0000000A-C7B0-4AA8-8E88-E540DCA44996}"/>
            </c:ext>
          </c:extLst>
        </c:ser>
        <c:dLbls>
          <c:showLegendKey val="0"/>
          <c:showVal val="0"/>
          <c:showCatName val="0"/>
          <c:showSerName val="0"/>
          <c:showPercent val="0"/>
          <c:showBubbleSize val="0"/>
        </c:dLbls>
        <c:gapWidth val="100"/>
        <c:overlap val="100"/>
        <c:axId val="559445992"/>
        <c:axId val="559447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B0-4AA8-8E88-E540DCA44996}"/>
            </c:ext>
          </c:extLst>
        </c:ser>
        <c:dLbls>
          <c:showLegendKey val="0"/>
          <c:showVal val="0"/>
          <c:showCatName val="0"/>
          <c:showSerName val="0"/>
          <c:showPercent val="0"/>
          <c:showBubbleSize val="0"/>
        </c:dLbls>
        <c:marker val="1"/>
        <c:smooth val="0"/>
        <c:axId val="559445992"/>
        <c:axId val="559447952"/>
      </c:lineChart>
      <c:catAx>
        <c:axId val="55944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447952"/>
        <c:crosses val="autoZero"/>
        <c:auto val="1"/>
        <c:lblAlgn val="ctr"/>
        <c:lblOffset val="100"/>
        <c:tickLblSkip val="1"/>
        <c:tickMarkSkip val="1"/>
        <c:noMultiLvlLbl val="0"/>
      </c:catAx>
      <c:valAx>
        <c:axId val="559447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44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1687</c:v>
                </c:pt>
                <c:pt idx="1">
                  <c:v>1690</c:v>
                </c:pt>
                <c:pt idx="2">
                  <c:v>1692</c:v>
                </c:pt>
              </c:numCache>
            </c:numRef>
          </c:val>
          <c:extLst>
            <c:ext xmlns:c16="http://schemas.microsoft.com/office/drawing/2014/chart" uri="{C3380CC4-5D6E-409C-BE32-E72D297353CC}">
              <c16:uniqueId val="{00000000-2593-471E-8C84-51FE310FE9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521</c:v>
                </c:pt>
                <c:pt idx="1">
                  <c:v>521</c:v>
                </c:pt>
                <c:pt idx="2">
                  <c:v>521</c:v>
                </c:pt>
              </c:numCache>
            </c:numRef>
          </c:val>
          <c:extLst>
            <c:ext xmlns:c16="http://schemas.microsoft.com/office/drawing/2014/chart" uri="{C3380CC4-5D6E-409C-BE32-E72D297353CC}">
              <c16:uniqueId val="{00000001-2593-471E-8C84-51FE310FE9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1919</c:v>
                </c:pt>
                <c:pt idx="1">
                  <c:v>1681</c:v>
                </c:pt>
                <c:pt idx="2">
                  <c:v>1717</c:v>
                </c:pt>
              </c:numCache>
            </c:numRef>
          </c:val>
          <c:extLst>
            <c:ext xmlns:c16="http://schemas.microsoft.com/office/drawing/2014/chart" uri="{C3380CC4-5D6E-409C-BE32-E72D297353CC}">
              <c16:uniqueId val="{00000002-2593-471E-8C84-51FE310FE9DC}"/>
            </c:ext>
          </c:extLst>
        </c:ser>
        <c:dLbls>
          <c:showLegendKey val="0"/>
          <c:showVal val="0"/>
          <c:showCatName val="0"/>
          <c:showSerName val="0"/>
          <c:showPercent val="0"/>
          <c:showBubbleSize val="0"/>
        </c:dLbls>
        <c:gapWidth val="120"/>
        <c:overlap val="100"/>
        <c:axId val="559444032"/>
        <c:axId val="559444424"/>
      </c:barChart>
      <c:catAx>
        <c:axId val="5594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444424"/>
        <c:crosses val="autoZero"/>
        <c:auto val="1"/>
        <c:lblAlgn val="ctr"/>
        <c:lblOffset val="100"/>
        <c:tickLblSkip val="1"/>
        <c:tickMarkSkip val="1"/>
        <c:noMultiLvlLbl val="0"/>
      </c:catAx>
      <c:valAx>
        <c:axId val="559444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4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実質公債費比率は類似団体と比較しても良好な数値となっている。これは、過去から交付税措置のない地方債などの借入を抑制してきたためである。</a:t>
          </a:r>
        </a:p>
        <a:p>
          <a:r>
            <a:rPr kumimoji="1" lang="ja-JP" altLang="en-US" sz="1400">
              <a:latin typeface="ＭＳ ゴシック" pitchFamily="49" charset="-128"/>
              <a:ea typeface="ＭＳ ゴシック" pitchFamily="49" charset="-128"/>
            </a:rPr>
            <a:t>　但し、公債費は今後も増加が見込まれるため、可能な限り起債額を抑制するとともに交付税措置の有利な起債の借入を検討するなどして財源調達を行っていく。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a:t>
          </a:r>
          <a:r>
            <a:rPr kumimoji="1" lang="en-US" altLang="ja-JP" sz="1400">
              <a:latin typeface="ＭＳ ゴシック" pitchFamily="49" charset="-128"/>
              <a:ea typeface="ＭＳ ゴシック" pitchFamily="49" charset="-128"/>
            </a:rPr>
            <a:t>12,382</a:t>
          </a:r>
          <a:r>
            <a:rPr kumimoji="1" lang="ja-JP" altLang="en-US" sz="1400">
              <a:latin typeface="ＭＳ ゴシック" pitchFamily="49" charset="-128"/>
              <a:ea typeface="ＭＳ ゴシック" pitchFamily="49" charset="-128"/>
            </a:rPr>
            <a:t>百万円となっており、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から減少が続いている。これは、下水道事業の地方債残高の減少等により、公営企業債等繰入見込額が減少していることが要因である。</a:t>
          </a:r>
        </a:p>
        <a:p>
          <a:r>
            <a:rPr kumimoji="1" lang="ja-JP" altLang="en-US" sz="1400">
              <a:latin typeface="ＭＳ ゴシック" pitchFamily="49" charset="-128"/>
              <a:ea typeface="ＭＳ ゴシック" pitchFamily="49" charset="-128"/>
            </a:rPr>
            <a:t>　充当可能財源等は</a:t>
          </a:r>
          <a:r>
            <a:rPr kumimoji="1" lang="en-US" altLang="ja-JP" sz="1400">
              <a:latin typeface="ＭＳ ゴシック" pitchFamily="49" charset="-128"/>
              <a:ea typeface="ＭＳ ゴシック" pitchFamily="49" charset="-128"/>
            </a:rPr>
            <a:t>13,579</a:t>
          </a:r>
          <a:r>
            <a:rPr kumimoji="1" lang="ja-JP" altLang="en-US" sz="1400">
              <a:latin typeface="ＭＳ ゴシック" pitchFamily="49" charset="-128"/>
              <a:ea typeface="ＭＳ ゴシック" pitchFamily="49" charset="-128"/>
            </a:rPr>
            <a:t>百万円となっており、前年度と比べて増加している。これは、国からの財源などの有効活用や予算の適切な執行管理により、基金残高を維持できたことが主な要因である。</a:t>
          </a:r>
        </a:p>
        <a:p>
          <a:r>
            <a:rPr kumimoji="1" lang="ja-JP" altLang="en-US" sz="1400">
              <a:latin typeface="ＭＳ ゴシック" pitchFamily="49" charset="-128"/>
              <a:ea typeface="ＭＳ ゴシック" pitchFamily="49" charset="-128"/>
            </a:rPr>
            <a:t>　将来負担比率の分子は▲</a:t>
          </a:r>
          <a:r>
            <a:rPr kumimoji="1" lang="en-US" altLang="ja-JP" sz="1400">
              <a:latin typeface="ＭＳ ゴシック" pitchFamily="49" charset="-128"/>
              <a:ea typeface="ＭＳ ゴシック" pitchFamily="49" charset="-128"/>
            </a:rPr>
            <a:t>1,197</a:t>
          </a:r>
          <a:r>
            <a:rPr kumimoji="1" lang="ja-JP" altLang="en-US" sz="1400">
              <a:latin typeface="ＭＳ ゴシック" pitchFamily="49" charset="-128"/>
              <a:ea typeface="ＭＳ ゴシック" pitchFamily="49" charset="-128"/>
            </a:rPr>
            <a:t>百万円であり、前年度に引き続きマイナスとなっている。</a:t>
          </a:r>
        </a:p>
        <a:p>
          <a:r>
            <a:rPr kumimoji="1" lang="ja-JP" altLang="en-US" sz="1400">
              <a:latin typeface="ＭＳ ゴシック" pitchFamily="49" charset="-128"/>
              <a:ea typeface="ＭＳ ゴシック" pitchFamily="49" charset="-128"/>
            </a:rPr>
            <a:t>　今後も良好な数値を継続できるよう財政運営を行う。</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福岡県岡垣町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令和２年度は国からの財源などの有効活用や予算の適切な執行管理により、財政調整基金の繰入れを行うことなく財源調整することができたため、積立て額が取崩し額を上回り、基金残高の増加となった。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からの繰入により収支を保っている状況であるため、今後は減少が見込まれる。このため、今後も事業の成果を継続的に検証しながら、事務事業のスリム化の取組みを進め、経常経費の削減を図る。また、企業誘致や定住人口増加により町税等の歳入経常一般財源の確保に努め、基金に頼らない財政運営への転換を進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・公共下水道設置準備基金：公共下水道事業の財源に充てる。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・福祉基金：福祉の向上を目的とし、高齢者福祉事業、障害者福祉事業、児童福祉事業、健康づくり事業などに充てる。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・職員退職準備基金：職員の退職金の財源に充てる。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・まちづくり整備基金：公共施設の建設及び整備等並びに備品等の購入に要する資金に充てる。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寄附者が指定したふるさとの自然環境保全に関する事業、ふるさとの教育環境向上に関する事業、ふるさとの地域づくりに関する事業、ふるさとの健康・福祉に関する事業、その他町長が特に必要と認めた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ja-JP" sz="1100">
              <a:solidFill>
                <a:schemeClr val="dk1"/>
              </a:solidFill>
              <a:effectLst/>
              <a:latin typeface="+mn-lt"/>
              <a:ea typeface="+mn-ea"/>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百万円（町有財産売払収入等）を積み立て、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百万円（民間宅地開発奨励金等）を取り崩した。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百万円（認定こども園施設整備事業）を取り崩した。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年度は利子分のみ積み立てた。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・職員退職準備基金：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・公共下水道設置準備基金：下水道事業会計への繰出しのため、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・おかがき応援寄附基金：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百万円（乳幼児感染症予防事業等）を取り崩した。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今後見込まれる支出に対応できるよう、適切に基金の管理運営を行っていく。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令和２年度は、財政調整基金の取り崩しを行っておらず、利子の積立金分のみ増加している。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引き続き、財政調整基金の取り崩しを行わずに収支のバランスを取れるように財政状況の改善に努める。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減債基金については、近年取り崩しを行っていないため、利子の積立金分のみ増加している。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公債費の増加により財政状況が悪化した場合に備え、今後も可能な限り取り崩しを行わないようにする。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財政力指数は前年度と同じ</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であり、類似団体平均を下回っている。これは、町内に中心となる産業が少なく財政基盤が弱いことに加え、全国平均を上回る高齢化率（</a:t>
          </a:r>
          <a:r>
            <a:rPr kumimoji="1" lang="en-US" altLang="ja-JP" sz="1300">
              <a:latin typeface="ＭＳ Ｐゴシック" panose="020B0600070205080204" pitchFamily="50" charset="-128"/>
              <a:ea typeface="ＭＳ Ｐゴシック" panose="020B0600070205080204" pitchFamily="50" charset="-128"/>
            </a:rPr>
            <a:t>33.2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R2.10.1</a:t>
          </a:r>
          <a:r>
            <a:rPr kumimoji="1" lang="ja-JP" altLang="en-US" sz="1300">
              <a:latin typeface="ＭＳ Ｐゴシック" panose="020B0600070205080204" pitchFamily="50" charset="-128"/>
              <a:ea typeface="ＭＳ Ｐゴシック" panose="020B0600070205080204" pitchFamily="50" charset="-128"/>
            </a:rPr>
            <a:t>）等が要因と考えられる。</a:t>
          </a:r>
        </a:p>
        <a:p>
          <a:r>
            <a:rPr kumimoji="1" lang="ja-JP" altLang="en-US" sz="1300">
              <a:latin typeface="ＭＳ Ｐゴシック" panose="020B0600070205080204" pitchFamily="50" charset="-128"/>
              <a:ea typeface="ＭＳ Ｐゴシック" panose="020B0600070205080204" pitchFamily="50" charset="-128"/>
            </a:rPr>
            <a:t>　今後も継続して、企業誘致や定住人口増加に向けたまちづくりを行い、町税をはじめとする自主財源の収入増加を図り財政基盤を強化する。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2" name="直線コネクタ 71"/>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68439</xdr:rowOff>
    </xdr:to>
    <xdr:cxnSp macro="">
      <xdr:nvCxnSpPr>
        <xdr:cNvPr id="75" name="直線コネクタ 74"/>
        <xdr:cNvCxnSpPr/>
      </xdr:nvCxnSpPr>
      <xdr:spPr>
        <a:xfrm>
          <a:off x="2336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8" name="直線コネクタ 77"/>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9"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87.4</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た。これは、地方交付税等の歳入経常一般財源が増加した一方で、新型コロナウイルス感染症対策による事業中止等による、補助費等の歳出経常一般財源の減少が大きかっ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今後も新型コロナウイルス感染症による財政運営への影響を注視しながら、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継続的に</a:t>
          </a:r>
          <a:r>
            <a:rPr kumimoji="1" lang="ja-JP" altLang="en-US" sz="1300">
              <a:latin typeface="ＭＳ Ｐゴシック" panose="020B0600070205080204" pitchFamily="50" charset="-128"/>
              <a:ea typeface="ＭＳ Ｐゴシック" panose="020B0600070205080204" pitchFamily="50" charset="-128"/>
            </a:rPr>
            <a:t>事業の成果を検証し、事務事業のスリム化の取組みを進め、経常経費の削減及び町税等の歳入経常一般財源の確保に努める。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8255</xdr:rowOff>
    </xdr:from>
    <xdr:to>
      <xdr:col>23</xdr:col>
      <xdr:colOff>133350</xdr:colOff>
      <xdr:row>63</xdr:row>
      <xdr:rowOff>108268</xdr:rowOff>
    </xdr:to>
    <xdr:cxnSp macro="">
      <xdr:nvCxnSpPr>
        <xdr:cNvPr id="128" name="直線コネクタ 127"/>
        <xdr:cNvCxnSpPr/>
      </xdr:nvCxnSpPr>
      <xdr:spPr>
        <a:xfrm flipV="1">
          <a:off x="4114800" y="10638155"/>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108268</xdr:rowOff>
    </xdr:from>
    <xdr:to>
      <xdr:col>19</xdr:col>
      <xdr:colOff>133350</xdr:colOff>
      <xdr:row>64</xdr:row>
      <xdr:rowOff>27305</xdr:rowOff>
    </xdr:to>
    <xdr:cxnSp macro="">
      <xdr:nvCxnSpPr>
        <xdr:cNvPr id="131" name="直線コネクタ 130"/>
        <xdr:cNvCxnSpPr/>
      </xdr:nvCxnSpPr>
      <xdr:spPr>
        <a:xfrm flipV="1">
          <a:off x="3225800" y="10909618"/>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105728</xdr:rowOff>
    </xdr:to>
    <xdr:cxnSp macro="">
      <xdr:nvCxnSpPr>
        <xdr:cNvPr id="134" name="直線コネクタ 133"/>
        <xdr:cNvCxnSpPr/>
      </xdr:nvCxnSpPr>
      <xdr:spPr>
        <a:xfrm flipV="1">
          <a:off x="2336800" y="1100010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132397</xdr:rowOff>
    </xdr:from>
    <xdr:to>
      <xdr:col>11</xdr:col>
      <xdr:colOff>31750</xdr:colOff>
      <xdr:row>64</xdr:row>
      <xdr:rowOff>105728</xdr:rowOff>
    </xdr:to>
    <xdr:cxnSp macro="">
      <xdr:nvCxnSpPr>
        <xdr:cNvPr id="137" name="直線コネクタ 136"/>
        <xdr:cNvCxnSpPr/>
      </xdr:nvCxnSpPr>
      <xdr:spPr>
        <a:xfrm>
          <a:off x="1447800" y="10933747"/>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128905</xdr:rowOff>
    </xdr:from>
    <xdr:to>
      <xdr:col>23</xdr:col>
      <xdr:colOff>184150</xdr:colOff>
      <xdr:row>62</xdr:row>
      <xdr:rowOff>59055</xdr:rowOff>
    </xdr:to>
    <xdr:sp macro="" textlink="">
      <xdr:nvSpPr>
        <xdr:cNvPr id="147" name="楕円 146"/>
        <xdr:cNvSpPr/>
      </xdr:nvSpPr>
      <xdr:spPr>
        <a:xfrm>
          <a:off x="49022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145432</xdr:rowOff>
    </xdr:from>
    <xdr:ext cx="762000" cy="259045"/>
    <xdr:sp macro="" textlink="">
      <xdr:nvSpPr>
        <xdr:cNvPr id="148" name="財政構造の弾力性該当値テキスト"/>
        <xdr:cNvSpPr txBox="1"/>
      </xdr:nvSpPr>
      <xdr:spPr>
        <a:xfrm>
          <a:off x="50419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57468</xdr:rowOff>
    </xdr:from>
    <xdr:to>
      <xdr:col>19</xdr:col>
      <xdr:colOff>184150</xdr:colOff>
      <xdr:row>63</xdr:row>
      <xdr:rowOff>159068</xdr:rowOff>
    </xdr:to>
    <xdr:sp macro="" textlink="">
      <xdr:nvSpPr>
        <xdr:cNvPr id="149" name="楕円 148"/>
        <xdr:cNvSpPr/>
      </xdr:nvSpPr>
      <xdr:spPr>
        <a:xfrm>
          <a:off x="4064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143845</xdr:rowOff>
    </xdr:from>
    <xdr:ext cx="736600" cy="259045"/>
    <xdr:sp macro="" textlink="">
      <xdr:nvSpPr>
        <xdr:cNvPr id="150" name="テキスト ボックス 149"/>
        <xdr:cNvSpPr txBox="1"/>
      </xdr:nvSpPr>
      <xdr:spPr>
        <a:xfrm>
          <a:off x="3733800" y="10945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51" name="楕円 150"/>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62882</xdr:rowOff>
    </xdr:from>
    <xdr:ext cx="762000" cy="259045"/>
    <xdr:sp macro="" textlink="">
      <xdr:nvSpPr>
        <xdr:cNvPr id="152" name="テキスト ボックス 151"/>
        <xdr:cNvSpPr txBox="1"/>
      </xdr:nvSpPr>
      <xdr:spPr>
        <a:xfrm>
          <a:off x="2844800" y="1103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54928</xdr:rowOff>
    </xdr:from>
    <xdr:to>
      <xdr:col>11</xdr:col>
      <xdr:colOff>82550</xdr:colOff>
      <xdr:row>64</xdr:row>
      <xdr:rowOff>156528</xdr:rowOff>
    </xdr:to>
    <xdr:sp macro="" textlink="">
      <xdr:nvSpPr>
        <xdr:cNvPr id="153" name="楕円 152"/>
        <xdr:cNvSpPr/>
      </xdr:nvSpPr>
      <xdr:spPr>
        <a:xfrm>
          <a:off x="2286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54" name="テキスト ボックス 153"/>
        <xdr:cNvSpPr txBox="1"/>
      </xdr:nvSpPr>
      <xdr:spPr>
        <a:xfrm>
          <a:off x="1955800" y="111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81597</xdr:rowOff>
    </xdr:from>
    <xdr:to>
      <xdr:col>7</xdr:col>
      <xdr:colOff>31750</xdr:colOff>
      <xdr:row>64</xdr:row>
      <xdr:rowOff>11747</xdr:rowOff>
    </xdr:to>
    <xdr:sp macro="" textlink="">
      <xdr:nvSpPr>
        <xdr:cNvPr id="155" name="楕円 154"/>
        <xdr:cNvSpPr/>
      </xdr:nvSpPr>
      <xdr:spPr>
        <a:xfrm>
          <a:off x="13970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167974</xdr:rowOff>
    </xdr:from>
    <xdr:ext cx="762000" cy="259045"/>
    <xdr:sp macro="" textlink="">
      <xdr:nvSpPr>
        <xdr:cNvPr id="156" name="テキスト ボックス 155"/>
        <xdr:cNvSpPr txBox="1"/>
      </xdr:nvSpPr>
      <xdr:spPr>
        <a:xfrm>
          <a:off x="1066800" y="1096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人当たり人件費・物件費等の決算額は類似団体平均を大きく下回っている。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これは、継続して行財政改革に取り組み、職員数の削減などに努めてきたことにより、人件費を低く抑えられていることが要因である。今後も引き続き抑制に努める。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170410</xdr:rowOff>
    </xdr:from>
    <xdr:to>
      <xdr:col>23</xdr:col>
      <xdr:colOff>133350</xdr:colOff>
      <xdr:row>80</xdr:row>
      <xdr:rowOff>110038</xdr:rowOff>
    </xdr:to>
    <xdr:cxnSp macro="">
      <xdr:nvCxnSpPr>
        <xdr:cNvPr id="193" name="直線コネクタ 192"/>
        <xdr:cNvCxnSpPr/>
      </xdr:nvCxnSpPr>
      <xdr:spPr>
        <a:xfrm>
          <a:off x="4114800" y="13714960"/>
          <a:ext cx="838200" cy="1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170410</xdr:rowOff>
    </xdr:from>
    <xdr:to>
      <xdr:col>19</xdr:col>
      <xdr:colOff>133350</xdr:colOff>
      <xdr:row>80</xdr:row>
      <xdr:rowOff>7347</xdr:rowOff>
    </xdr:to>
    <xdr:cxnSp macro="">
      <xdr:nvCxnSpPr>
        <xdr:cNvPr id="196" name="直線コネクタ 195"/>
        <xdr:cNvCxnSpPr/>
      </xdr:nvCxnSpPr>
      <xdr:spPr>
        <a:xfrm flipV="1">
          <a:off x="3225800" y="13714960"/>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7347</xdr:rowOff>
    </xdr:from>
    <xdr:to>
      <xdr:col>15</xdr:col>
      <xdr:colOff>82550</xdr:colOff>
      <xdr:row>80</xdr:row>
      <xdr:rowOff>17264</xdr:rowOff>
    </xdr:to>
    <xdr:cxnSp macro="">
      <xdr:nvCxnSpPr>
        <xdr:cNvPr id="199" name="直線コネクタ 198"/>
        <xdr:cNvCxnSpPr/>
      </xdr:nvCxnSpPr>
      <xdr:spPr>
        <a:xfrm flipV="1">
          <a:off x="2336800" y="13723347"/>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16264</xdr:rowOff>
    </xdr:from>
    <xdr:to>
      <xdr:col>11</xdr:col>
      <xdr:colOff>31750</xdr:colOff>
      <xdr:row>80</xdr:row>
      <xdr:rowOff>17264</xdr:rowOff>
    </xdr:to>
    <xdr:cxnSp macro="">
      <xdr:nvCxnSpPr>
        <xdr:cNvPr id="202" name="直線コネクタ 201"/>
        <xdr:cNvCxnSpPr/>
      </xdr:nvCxnSpPr>
      <xdr:spPr>
        <a:xfrm>
          <a:off x="1447800" y="13732264"/>
          <a:ext cx="889000" cy="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59238</xdr:rowOff>
    </xdr:from>
    <xdr:to>
      <xdr:col>23</xdr:col>
      <xdr:colOff>184150</xdr:colOff>
      <xdr:row>80</xdr:row>
      <xdr:rowOff>160838</xdr:rowOff>
    </xdr:to>
    <xdr:sp macro="" textlink="">
      <xdr:nvSpPr>
        <xdr:cNvPr id="212" name="楕円 211"/>
        <xdr:cNvSpPr/>
      </xdr:nvSpPr>
      <xdr:spPr>
        <a:xfrm>
          <a:off x="4902200" y="1377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151965</xdr:rowOff>
    </xdr:from>
    <xdr:ext cx="762000" cy="259045"/>
    <xdr:sp macro="" textlink="">
      <xdr:nvSpPr>
        <xdr:cNvPr id="213" name="人件費・物件費等の状況該当値テキスト"/>
        <xdr:cNvSpPr txBox="1"/>
      </xdr:nvSpPr>
      <xdr:spPr>
        <a:xfrm>
          <a:off x="5041900" y="1369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119610</xdr:rowOff>
    </xdr:from>
    <xdr:to>
      <xdr:col>19</xdr:col>
      <xdr:colOff>184150</xdr:colOff>
      <xdr:row>80</xdr:row>
      <xdr:rowOff>49760</xdr:rowOff>
    </xdr:to>
    <xdr:sp macro="" textlink="">
      <xdr:nvSpPr>
        <xdr:cNvPr id="214" name="楕円 213"/>
        <xdr:cNvSpPr/>
      </xdr:nvSpPr>
      <xdr:spPr>
        <a:xfrm>
          <a:off x="4064000" y="136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59937</xdr:rowOff>
    </xdr:from>
    <xdr:ext cx="736600" cy="259045"/>
    <xdr:sp macro="" textlink="">
      <xdr:nvSpPr>
        <xdr:cNvPr id="215" name="テキスト ボックス 214"/>
        <xdr:cNvSpPr txBox="1"/>
      </xdr:nvSpPr>
      <xdr:spPr>
        <a:xfrm>
          <a:off x="3733800" y="1343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127997</xdr:rowOff>
    </xdr:from>
    <xdr:to>
      <xdr:col>15</xdr:col>
      <xdr:colOff>133350</xdr:colOff>
      <xdr:row>80</xdr:row>
      <xdr:rowOff>58147</xdr:rowOff>
    </xdr:to>
    <xdr:sp macro="" textlink="">
      <xdr:nvSpPr>
        <xdr:cNvPr id="216" name="楕円 215"/>
        <xdr:cNvSpPr/>
      </xdr:nvSpPr>
      <xdr:spPr>
        <a:xfrm>
          <a:off x="3175000" y="1367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68324</xdr:rowOff>
    </xdr:from>
    <xdr:ext cx="762000" cy="259045"/>
    <xdr:sp macro="" textlink="">
      <xdr:nvSpPr>
        <xdr:cNvPr id="217" name="テキスト ボックス 216"/>
        <xdr:cNvSpPr txBox="1"/>
      </xdr:nvSpPr>
      <xdr:spPr>
        <a:xfrm>
          <a:off x="2844800" y="1344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137914</xdr:rowOff>
    </xdr:from>
    <xdr:to>
      <xdr:col>11</xdr:col>
      <xdr:colOff>82550</xdr:colOff>
      <xdr:row>80</xdr:row>
      <xdr:rowOff>68064</xdr:rowOff>
    </xdr:to>
    <xdr:sp macro="" textlink="">
      <xdr:nvSpPr>
        <xdr:cNvPr id="218" name="楕円 217"/>
        <xdr:cNvSpPr/>
      </xdr:nvSpPr>
      <xdr:spPr>
        <a:xfrm>
          <a:off x="2286000" y="136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78241</xdr:rowOff>
    </xdr:from>
    <xdr:ext cx="762000" cy="259045"/>
    <xdr:sp macro="" textlink="">
      <xdr:nvSpPr>
        <xdr:cNvPr id="219" name="テキスト ボックス 218"/>
        <xdr:cNvSpPr txBox="1"/>
      </xdr:nvSpPr>
      <xdr:spPr>
        <a:xfrm>
          <a:off x="1955800" y="1345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136914</xdr:rowOff>
    </xdr:from>
    <xdr:to>
      <xdr:col>7</xdr:col>
      <xdr:colOff>31750</xdr:colOff>
      <xdr:row>80</xdr:row>
      <xdr:rowOff>67064</xdr:rowOff>
    </xdr:to>
    <xdr:sp macro="" textlink="">
      <xdr:nvSpPr>
        <xdr:cNvPr id="220" name="楕円 219"/>
        <xdr:cNvSpPr/>
      </xdr:nvSpPr>
      <xdr:spPr>
        <a:xfrm>
          <a:off x="1397000" y="136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77241</xdr:rowOff>
    </xdr:from>
    <xdr:ext cx="762000" cy="259045"/>
    <xdr:sp macro="" textlink="">
      <xdr:nvSpPr>
        <xdr:cNvPr id="221" name="テキスト ボックス 220"/>
        <xdr:cNvSpPr txBox="1"/>
      </xdr:nvSpPr>
      <xdr:spPr>
        <a:xfrm>
          <a:off x="1066800" y="134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となっているが、類似団体平均を上回っている。しかし、職員数や人件費は類似団体よりも低く抑えられており、ラスパイレス指数は国の給与水準を下回っているため、今後も同水準を保てるよう努める。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87</xdr:row>
      <xdr:rowOff>136979</xdr:rowOff>
    </xdr:to>
    <xdr:cxnSp macro="">
      <xdr:nvCxnSpPr>
        <xdr:cNvPr id="257" name="直線コネクタ 256"/>
        <xdr:cNvCxnSpPr/>
      </xdr:nvCxnSpPr>
      <xdr:spPr>
        <a:xfrm flipV="1">
          <a:off x="16179800" y="14898007"/>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84364</xdr:rowOff>
    </xdr:from>
    <xdr:to>
      <xdr:col>77</xdr:col>
      <xdr:colOff>44450</xdr:colOff>
      <xdr:row>87</xdr:row>
      <xdr:rowOff>136979</xdr:rowOff>
    </xdr:to>
    <xdr:cxnSp macro="">
      <xdr:nvCxnSpPr>
        <xdr:cNvPr id="260" name="直線コネクタ 259"/>
        <xdr:cNvCxnSpPr/>
      </xdr:nvCxnSpPr>
      <xdr:spPr>
        <a:xfrm>
          <a:off x="15290800" y="14829064"/>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84364</xdr:rowOff>
    </xdr:from>
    <xdr:to>
      <xdr:col>72</xdr:col>
      <xdr:colOff>203200</xdr:colOff>
      <xdr:row>87</xdr:row>
      <xdr:rowOff>102507</xdr:rowOff>
    </xdr:to>
    <xdr:cxnSp macro="">
      <xdr:nvCxnSpPr>
        <xdr:cNvPr id="263" name="直線コネクタ 262"/>
        <xdr:cNvCxnSpPr/>
      </xdr:nvCxnSpPr>
      <xdr:spPr>
        <a:xfrm flipV="1">
          <a:off x="14401800" y="1482906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102507</xdr:rowOff>
    </xdr:to>
    <xdr:cxnSp macro="">
      <xdr:nvCxnSpPr>
        <xdr:cNvPr id="266" name="直線コネクタ 265"/>
        <xdr:cNvCxnSpPr/>
      </xdr:nvCxnSpPr>
      <xdr:spPr>
        <a:xfrm>
          <a:off x="13512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6" name="楕円 275"/>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7"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0" name="楕円 279"/>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1" name="テキスト ボックス 280"/>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2" name="楕円 281"/>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3" name="テキスト ボックス 282"/>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人増加し</a:t>
          </a:r>
          <a:r>
            <a:rPr kumimoji="1" lang="en-US" altLang="ja-JP" sz="1300">
              <a:latin typeface="ＭＳ Ｐゴシック" panose="020B0600070205080204" pitchFamily="50" charset="-128"/>
              <a:ea typeface="ＭＳ Ｐゴシック" panose="020B0600070205080204" pitchFamily="50" charset="-128"/>
            </a:rPr>
            <a:t>5.02</a:t>
          </a:r>
          <a:r>
            <a:rPr kumimoji="1" lang="ja-JP" altLang="en-US" sz="1300">
              <a:latin typeface="ＭＳ Ｐゴシック" panose="020B0600070205080204" pitchFamily="50" charset="-128"/>
              <a:ea typeface="ＭＳ Ｐゴシック" panose="020B0600070205080204" pitchFamily="50" charset="-128"/>
            </a:rPr>
            <a:t>人となったが、類似団体と比較して大きく下回っている。</a:t>
          </a:r>
        </a:p>
        <a:p>
          <a:r>
            <a:rPr kumimoji="1" lang="ja-JP" altLang="en-US" sz="1300">
              <a:latin typeface="ＭＳ Ｐゴシック" panose="020B0600070205080204" pitchFamily="50" charset="-128"/>
              <a:ea typeface="ＭＳ Ｐゴシック" panose="020B0600070205080204" pitchFamily="50" charset="-128"/>
            </a:rPr>
            <a:t>　これは、継続して行財政改革に取り組み、職員数の削減などに努めてきた成果である。人口減少と業務量の増加が続いているが、現状維持に努める。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158024</xdr:rowOff>
    </xdr:from>
    <xdr:to>
      <xdr:col>81</xdr:col>
      <xdr:colOff>44450</xdr:colOff>
      <xdr:row>58</xdr:row>
      <xdr:rowOff>164919</xdr:rowOff>
    </xdr:to>
    <xdr:cxnSp macro="">
      <xdr:nvCxnSpPr>
        <xdr:cNvPr id="322" name="直線コネクタ 321"/>
        <xdr:cNvCxnSpPr/>
      </xdr:nvCxnSpPr>
      <xdr:spPr>
        <a:xfrm>
          <a:off x="16179800" y="10102124"/>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151130</xdr:rowOff>
    </xdr:from>
    <xdr:to>
      <xdr:col>77</xdr:col>
      <xdr:colOff>44450</xdr:colOff>
      <xdr:row>58</xdr:row>
      <xdr:rowOff>158024</xdr:rowOff>
    </xdr:to>
    <xdr:cxnSp macro="">
      <xdr:nvCxnSpPr>
        <xdr:cNvPr id="325" name="直線コネクタ 324"/>
        <xdr:cNvCxnSpPr/>
      </xdr:nvCxnSpPr>
      <xdr:spPr>
        <a:xfrm>
          <a:off x="15290800" y="1009523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151130</xdr:rowOff>
    </xdr:from>
    <xdr:to>
      <xdr:col>72</xdr:col>
      <xdr:colOff>203200</xdr:colOff>
      <xdr:row>58</xdr:row>
      <xdr:rowOff>161472</xdr:rowOff>
    </xdr:to>
    <xdr:cxnSp macro="">
      <xdr:nvCxnSpPr>
        <xdr:cNvPr id="328" name="直線コネクタ 327"/>
        <xdr:cNvCxnSpPr/>
      </xdr:nvCxnSpPr>
      <xdr:spPr>
        <a:xfrm flipV="1">
          <a:off x="14401800" y="1009523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58</xdr:row>
      <xdr:rowOff>161472</xdr:rowOff>
    </xdr:to>
    <xdr:cxnSp macro="">
      <xdr:nvCxnSpPr>
        <xdr:cNvPr id="331" name="直線コネクタ 330"/>
        <xdr:cNvCxnSpPr/>
      </xdr:nvCxnSpPr>
      <xdr:spPr>
        <a:xfrm>
          <a:off x="13512800" y="10096953"/>
          <a:ext cx="889000" cy="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114119</xdr:rowOff>
    </xdr:from>
    <xdr:to>
      <xdr:col>81</xdr:col>
      <xdr:colOff>95250</xdr:colOff>
      <xdr:row>59</xdr:row>
      <xdr:rowOff>44269</xdr:rowOff>
    </xdr:to>
    <xdr:sp macro="" textlink="">
      <xdr:nvSpPr>
        <xdr:cNvPr id="341" name="楕円 340"/>
        <xdr:cNvSpPr/>
      </xdr:nvSpPr>
      <xdr:spPr>
        <a:xfrm>
          <a:off x="169672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130646</xdr:rowOff>
    </xdr:from>
    <xdr:ext cx="762000" cy="259045"/>
    <xdr:sp macro="" textlink="">
      <xdr:nvSpPr>
        <xdr:cNvPr id="342" name="定員管理の状況該当値テキスト"/>
        <xdr:cNvSpPr txBox="1"/>
      </xdr:nvSpPr>
      <xdr:spPr>
        <a:xfrm>
          <a:off x="17106900" y="9903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107224</xdr:rowOff>
    </xdr:from>
    <xdr:to>
      <xdr:col>77</xdr:col>
      <xdr:colOff>95250</xdr:colOff>
      <xdr:row>59</xdr:row>
      <xdr:rowOff>37374</xdr:rowOff>
    </xdr:to>
    <xdr:sp macro="" textlink="">
      <xdr:nvSpPr>
        <xdr:cNvPr id="343" name="楕円 342"/>
        <xdr:cNvSpPr/>
      </xdr:nvSpPr>
      <xdr:spPr>
        <a:xfrm>
          <a:off x="16129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47551</xdr:rowOff>
    </xdr:from>
    <xdr:ext cx="736600" cy="259045"/>
    <xdr:sp macro="" textlink="">
      <xdr:nvSpPr>
        <xdr:cNvPr id="344" name="テキスト ボックス 343"/>
        <xdr:cNvSpPr txBox="1"/>
      </xdr:nvSpPr>
      <xdr:spPr>
        <a:xfrm>
          <a:off x="15798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100330</xdr:rowOff>
    </xdr:from>
    <xdr:to>
      <xdr:col>73</xdr:col>
      <xdr:colOff>44450</xdr:colOff>
      <xdr:row>59</xdr:row>
      <xdr:rowOff>30480</xdr:rowOff>
    </xdr:to>
    <xdr:sp macro="" textlink="">
      <xdr:nvSpPr>
        <xdr:cNvPr id="345" name="楕円 344"/>
        <xdr:cNvSpPr/>
      </xdr:nvSpPr>
      <xdr:spPr>
        <a:xfrm>
          <a:off x="15240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40657</xdr:rowOff>
    </xdr:from>
    <xdr:ext cx="762000" cy="259045"/>
    <xdr:sp macro="" textlink="">
      <xdr:nvSpPr>
        <xdr:cNvPr id="346" name="テキスト ボックス 345"/>
        <xdr:cNvSpPr txBox="1"/>
      </xdr:nvSpPr>
      <xdr:spPr>
        <a:xfrm>
          <a:off x="14909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110672</xdr:rowOff>
    </xdr:from>
    <xdr:to>
      <xdr:col>68</xdr:col>
      <xdr:colOff>203200</xdr:colOff>
      <xdr:row>59</xdr:row>
      <xdr:rowOff>40822</xdr:rowOff>
    </xdr:to>
    <xdr:sp macro="" textlink="">
      <xdr:nvSpPr>
        <xdr:cNvPr id="347" name="楕円 346"/>
        <xdr:cNvSpPr/>
      </xdr:nvSpPr>
      <xdr:spPr>
        <a:xfrm>
          <a:off x="14351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50999</xdr:rowOff>
    </xdr:from>
    <xdr:ext cx="762000" cy="259045"/>
    <xdr:sp macro="" textlink="">
      <xdr:nvSpPr>
        <xdr:cNvPr id="348" name="テキスト ボックス 347"/>
        <xdr:cNvSpPr txBox="1"/>
      </xdr:nvSpPr>
      <xdr:spPr>
        <a:xfrm>
          <a:off x="14020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102053</xdr:rowOff>
    </xdr:from>
    <xdr:to>
      <xdr:col>64</xdr:col>
      <xdr:colOff>152400</xdr:colOff>
      <xdr:row>59</xdr:row>
      <xdr:rowOff>32203</xdr:rowOff>
    </xdr:to>
    <xdr:sp macro="" textlink="">
      <xdr:nvSpPr>
        <xdr:cNvPr id="349" name="楕円 348"/>
        <xdr:cNvSpPr/>
      </xdr:nvSpPr>
      <xdr:spPr>
        <a:xfrm>
          <a:off x="13462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42380</xdr:rowOff>
    </xdr:from>
    <xdr:ext cx="762000" cy="259045"/>
    <xdr:sp macro="" textlink="">
      <xdr:nvSpPr>
        <xdr:cNvPr id="350" name="テキスト ボックス 349"/>
        <xdr:cNvSpPr txBox="1"/>
      </xdr:nvSpPr>
      <xdr:spPr>
        <a:xfrm>
          <a:off x="13131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％となっているが、類似団体平均と比較しても良好な数値となっている。</a:t>
          </a:r>
        </a:p>
        <a:p>
          <a:r>
            <a:rPr kumimoji="1" lang="ja-JP" altLang="en-US" sz="1300">
              <a:latin typeface="ＭＳ Ｐゴシック" panose="020B0600070205080204" pitchFamily="50" charset="-128"/>
              <a:ea typeface="ＭＳ Ｐゴシック" panose="020B0600070205080204" pitchFamily="50" charset="-128"/>
            </a:rPr>
            <a:t>　これは、過去から起債による財源確保を可能な限り抑制してきたことが主な要因である。しかし、公債費の増加が今後見込まれるため、公債費比率の上昇が見込まれる。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83" name="直線コネクタ 382"/>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4" name="公債費負担の状況平均値テキスト"/>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38523</xdr:rowOff>
    </xdr:from>
    <xdr:to>
      <xdr:col>77</xdr:col>
      <xdr:colOff>44450</xdr:colOff>
      <xdr:row>40</xdr:row>
      <xdr:rowOff>70696</xdr:rowOff>
    </xdr:to>
    <xdr:cxnSp macro="">
      <xdr:nvCxnSpPr>
        <xdr:cNvPr id="386" name="直線コネクタ 385"/>
        <xdr:cNvCxnSpPr/>
      </xdr:nvCxnSpPr>
      <xdr:spPr>
        <a:xfrm>
          <a:off x="15290800" y="68965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8" name="テキスト ボックス 387"/>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38523</xdr:rowOff>
    </xdr:to>
    <xdr:cxnSp macro="">
      <xdr:nvCxnSpPr>
        <xdr:cNvPr id="389" name="直線コネクタ 388"/>
        <xdr:cNvCxnSpPr/>
      </xdr:nvCxnSpPr>
      <xdr:spPr>
        <a:xfrm>
          <a:off x="14401800" y="68884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1" name="テキスト ボックス 390"/>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6350</xdr:rowOff>
    </xdr:from>
    <xdr:to>
      <xdr:col>68</xdr:col>
      <xdr:colOff>152400</xdr:colOff>
      <xdr:row>40</xdr:row>
      <xdr:rowOff>30480</xdr:rowOff>
    </xdr:to>
    <xdr:cxnSp macro="">
      <xdr:nvCxnSpPr>
        <xdr:cNvPr id="392" name="直線コネクタ 391"/>
        <xdr:cNvCxnSpPr/>
      </xdr:nvCxnSpPr>
      <xdr:spPr>
        <a:xfrm>
          <a:off x="13512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4" name="テキスト ボックス 393"/>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2" name="楕円 401"/>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3"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404" name="楕円 403"/>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405" name="テキスト ボックス 404"/>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159173</xdr:rowOff>
    </xdr:from>
    <xdr:to>
      <xdr:col>73</xdr:col>
      <xdr:colOff>44450</xdr:colOff>
      <xdr:row>40</xdr:row>
      <xdr:rowOff>89323</xdr:rowOff>
    </xdr:to>
    <xdr:sp macro="" textlink="">
      <xdr:nvSpPr>
        <xdr:cNvPr id="406" name="楕円 405"/>
        <xdr:cNvSpPr/>
      </xdr:nvSpPr>
      <xdr:spPr>
        <a:xfrm>
          <a:off x="15240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99500</xdr:rowOff>
    </xdr:from>
    <xdr:ext cx="762000" cy="259045"/>
    <xdr:sp macro="" textlink="">
      <xdr:nvSpPr>
        <xdr:cNvPr id="407" name="テキスト ボックス 406"/>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8" name="楕円 407"/>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9" name="テキスト ボックス 408"/>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10" name="楕円 409"/>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11" name="テキスト ボックス 410"/>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財政基盤の弱い本町は、地方交付税等の依存財源に左右されやすい状況にあるため、将来の財源不足に備え、過去から一定の基金残高を保有している。また、地方債については交付税措置のあるものを優先的に起債している。これらのことから、充当可能財源等が将来負担額よりも多いため「</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％（数値なし）」となっている。</a:t>
          </a:r>
        </a:p>
        <a:p>
          <a:r>
            <a:rPr kumimoji="1" lang="ja-JP" altLang="en-US" sz="1300">
              <a:latin typeface="ＭＳ Ｐゴシック" panose="020B0600070205080204" pitchFamily="50" charset="-128"/>
              <a:ea typeface="ＭＳ Ｐゴシック" panose="020B0600070205080204" pitchFamily="50" charset="-128"/>
            </a:rPr>
            <a:t>　今後も、引き続き健全な財政運営に努める。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7" name="フローチャート: 判断 446"/>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48" name="テキスト ボックス 447"/>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164888</xdr:rowOff>
    </xdr:from>
    <xdr:to>
      <xdr:col>73</xdr:col>
      <xdr:colOff>44450</xdr:colOff>
      <xdr:row>15</xdr:row>
      <xdr:rowOff>95038</xdr:rowOff>
    </xdr:to>
    <xdr:sp macro="" textlink="">
      <xdr:nvSpPr>
        <xdr:cNvPr id="449" name="フローチャート: 判断 448"/>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0" name="テキスト ボックス 449"/>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18909</xdr:rowOff>
    </xdr:from>
    <xdr:to>
      <xdr:col>68</xdr:col>
      <xdr:colOff>203200</xdr:colOff>
      <xdr:row>15</xdr:row>
      <xdr:rowOff>120509</xdr:rowOff>
    </xdr:to>
    <xdr:sp macro="" textlink="">
      <xdr:nvSpPr>
        <xdr:cNvPr id="451" name="フローチャート: 判断 450"/>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2" name="テキスト ボックス 451"/>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3" name="フローチャート: 判断 452"/>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4" name="テキスト ボックス 453"/>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人件費に係る経常収支比率は、前年度と同じ</a:t>
          </a:r>
          <a:r>
            <a:rPr kumimoji="1" lang="en-US" altLang="ja-JP" sz="1300">
              <a:latin typeface="ＭＳ Ｐゴシック" panose="020B0600070205080204" pitchFamily="50" charset="-128"/>
              <a:ea typeface="ＭＳ Ｐゴシック" panose="020B0600070205080204" pitchFamily="50" charset="-128"/>
            </a:rPr>
            <a:t>17.9</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％となった。類似団体平均と比較すると、職員数が少ないことなどの理由により低い数値となっている。今後も継続して、人件費の抑制に努める。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64135</xdr:rowOff>
    </xdr:from>
    <xdr:to>
      <xdr:col>24</xdr:col>
      <xdr:colOff>25400</xdr:colOff>
      <xdr:row>33</xdr:row>
      <xdr:rowOff>64135</xdr:rowOff>
    </xdr:to>
    <xdr:cxnSp macro="">
      <xdr:nvCxnSpPr>
        <xdr:cNvPr id="62" name="直線コネクタ 61"/>
        <xdr:cNvCxnSpPr/>
      </xdr:nvCxnSpPr>
      <xdr:spPr>
        <a:xfrm>
          <a:off x="3987800" y="57219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64135</xdr:rowOff>
    </xdr:from>
    <xdr:to>
      <xdr:col>19</xdr:col>
      <xdr:colOff>187325</xdr:colOff>
      <xdr:row>33</xdr:row>
      <xdr:rowOff>132715</xdr:rowOff>
    </xdr:to>
    <xdr:cxnSp macro="">
      <xdr:nvCxnSpPr>
        <xdr:cNvPr id="65" name="直線コネクタ 64"/>
        <xdr:cNvCxnSpPr/>
      </xdr:nvCxnSpPr>
      <xdr:spPr>
        <a:xfrm flipV="1">
          <a:off x="3098800" y="572198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132715</xdr:rowOff>
    </xdr:from>
    <xdr:to>
      <xdr:col>15</xdr:col>
      <xdr:colOff>98425</xdr:colOff>
      <xdr:row>34</xdr:row>
      <xdr:rowOff>41275</xdr:rowOff>
    </xdr:to>
    <xdr:cxnSp macro="">
      <xdr:nvCxnSpPr>
        <xdr:cNvPr id="68" name="直線コネクタ 67"/>
        <xdr:cNvCxnSpPr/>
      </xdr:nvCxnSpPr>
      <xdr:spPr>
        <a:xfrm flipV="1">
          <a:off x="2209800" y="57905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86995</xdr:rowOff>
    </xdr:from>
    <xdr:to>
      <xdr:col>11</xdr:col>
      <xdr:colOff>9525</xdr:colOff>
      <xdr:row>34</xdr:row>
      <xdr:rowOff>41275</xdr:rowOff>
    </xdr:to>
    <xdr:cxnSp macro="">
      <xdr:nvCxnSpPr>
        <xdr:cNvPr id="71" name="直線コネクタ 70"/>
        <xdr:cNvCxnSpPr/>
      </xdr:nvCxnSpPr>
      <xdr:spPr>
        <a:xfrm>
          <a:off x="1320800" y="574484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xdr:rowOff>
    </xdr:from>
    <xdr:to>
      <xdr:col>24</xdr:col>
      <xdr:colOff>76200</xdr:colOff>
      <xdr:row>33</xdr:row>
      <xdr:rowOff>114935</xdr:rowOff>
    </xdr:to>
    <xdr:sp macro="" textlink="">
      <xdr:nvSpPr>
        <xdr:cNvPr id="81" name="楕円 80"/>
        <xdr:cNvSpPr/>
      </xdr:nvSpPr>
      <xdr:spPr>
        <a:xfrm>
          <a:off x="47752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93362</xdr:rowOff>
    </xdr:from>
    <xdr:ext cx="762000" cy="259045"/>
    <xdr:sp macro="" textlink="">
      <xdr:nvSpPr>
        <xdr:cNvPr id="82" name="人件費該当値テキスト"/>
        <xdr:cNvSpPr txBox="1"/>
      </xdr:nvSpPr>
      <xdr:spPr>
        <a:xfrm>
          <a:off x="4914900" y="557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xdr:rowOff>
    </xdr:from>
    <xdr:to>
      <xdr:col>20</xdr:col>
      <xdr:colOff>38100</xdr:colOff>
      <xdr:row>33</xdr:row>
      <xdr:rowOff>114935</xdr:rowOff>
    </xdr:to>
    <xdr:sp macro="" textlink="">
      <xdr:nvSpPr>
        <xdr:cNvPr id="83" name="楕円 82"/>
        <xdr:cNvSpPr/>
      </xdr:nvSpPr>
      <xdr:spPr>
        <a:xfrm>
          <a:off x="39370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125112</xdr:rowOff>
    </xdr:from>
    <xdr:ext cx="736600" cy="259045"/>
    <xdr:sp macro="" textlink="">
      <xdr:nvSpPr>
        <xdr:cNvPr id="84" name="テキスト ボックス 83"/>
        <xdr:cNvSpPr txBox="1"/>
      </xdr:nvSpPr>
      <xdr:spPr>
        <a:xfrm>
          <a:off x="3606800" y="5440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81915</xdr:rowOff>
    </xdr:from>
    <xdr:to>
      <xdr:col>15</xdr:col>
      <xdr:colOff>149225</xdr:colOff>
      <xdr:row>34</xdr:row>
      <xdr:rowOff>12065</xdr:rowOff>
    </xdr:to>
    <xdr:sp macro="" textlink="">
      <xdr:nvSpPr>
        <xdr:cNvPr id="85" name="楕円 84"/>
        <xdr:cNvSpPr/>
      </xdr:nvSpPr>
      <xdr:spPr>
        <a:xfrm>
          <a:off x="3048000" y="57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22242</xdr:rowOff>
    </xdr:from>
    <xdr:ext cx="762000" cy="259045"/>
    <xdr:sp macro="" textlink="">
      <xdr:nvSpPr>
        <xdr:cNvPr id="86" name="テキスト ボックス 85"/>
        <xdr:cNvSpPr txBox="1"/>
      </xdr:nvSpPr>
      <xdr:spPr>
        <a:xfrm>
          <a:off x="2717800" y="55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161925</xdr:rowOff>
    </xdr:from>
    <xdr:to>
      <xdr:col>11</xdr:col>
      <xdr:colOff>60325</xdr:colOff>
      <xdr:row>34</xdr:row>
      <xdr:rowOff>92075</xdr:rowOff>
    </xdr:to>
    <xdr:sp macro="" textlink="">
      <xdr:nvSpPr>
        <xdr:cNvPr id="87" name="楕円 86"/>
        <xdr:cNvSpPr/>
      </xdr:nvSpPr>
      <xdr:spPr>
        <a:xfrm>
          <a:off x="2159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102252</xdr:rowOff>
    </xdr:from>
    <xdr:ext cx="762000" cy="259045"/>
    <xdr:sp macro="" textlink="">
      <xdr:nvSpPr>
        <xdr:cNvPr id="88" name="テキスト ボックス 87"/>
        <xdr:cNvSpPr txBox="1"/>
      </xdr:nvSpPr>
      <xdr:spPr>
        <a:xfrm>
          <a:off x="1828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36195</xdr:rowOff>
    </xdr:from>
    <xdr:to>
      <xdr:col>6</xdr:col>
      <xdr:colOff>171450</xdr:colOff>
      <xdr:row>33</xdr:row>
      <xdr:rowOff>137795</xdr:rowOff>
    </xdr:to>
    <xdr:sp macro="" textlink="">
      <xdr:nvSpPr>
        <xdr:cNvPr id="89" name="楕円 88"/>
        <xdr:cNvSpPr/>
      </xdr:nvSpPr>
      <xdr:spPr>
        <a:xfrm>
          <a:off x="1270000" y="56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147972</xdr:rowOff>
    </xdr:from>
    <xdr:ext cx="762000" cy="259045"/>
    <xdr:sp macro="" textlink="">
      <xdr:nvSpPr>
        <xdr:cNvPr id="90" name="テキスト ボックス 89"/>
        <xdr:cNvSpPr txBox="1"/>
      </xdr:nvSpPr>
      <xdr:spPr>
        <a:xfrm>
          <a:off x="939800" y="54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％で前年度から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ポイント減少しており、類似団体平均と同水準である。今後も事業の成果を継続的に検証しながら、事務事業のスリム化の取組みを進め、経常経費の圧縮に努める。</a:t>
          </a: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73660</xdr:rowOff>
    </xdr:to>
    <xdr:cxnSp macro="">
      <xdr:nvCxnSpPr>
        <xdr:cNvPr id="123" name="直線コネクタ 122"/>
        <xdr:cNvCxnSpPr/>
      </xdr:nvCxnSpPr>
      <xdr:spPr>
        <a:xfrm flipV="1">
          <a:off x="15671800" y="30759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58420</xdr:rowOff>
    </xdr:from>
    <xdr:to>
      <xdr:col>78</xdr:col>
      <xdr:colOff>69850</xdr:colOff>
      <xdr:row>18</xdr:row>
      <xdr:rowOff>73660</xdr:rowOff>
    </xdr:to>
    <xdr:cxnSp macro="">
      <xdr:nvCxnSpPr>
        <xdr:cNvPr id="126" name="直線コネクタ 125"/>
        <xdr:cNvCxnSpPr/>
      </xdr:nvCxnSpPr>
      <xdr:spPr>
        <a:xfrm>
          <a:off x="14782800" y="3144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58420</xdr:rowOff>
    </xdr:from>
    <xdr:to>
      <xdr:col>73</xdr:col>
      <xdr:colOff>180975</xdr:colOff>
      <xdr:row>18</xdr:row>
      <xdr:rowOff>81280</xdr:rowOff>
    </xdr:to>
    <xdr:cxnSp macro="">
      <xdr:nvCxnSpPr>
        <xdr:cNvPr id="129" name="直線コネクタ 128"/>
        <xdr:cNvCxnSpPr/>
      </xdr:nvCxnSpPr>
      <xdr:spPr>
        <a:xfrm flipV="1">
          <a:off x="13893800" y="3144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81280</xdr:rowOff>
    </xdr:from>
    <xdr:to>
      <xdr:col>69</xdr:col>
      <xdr:colOff>92075</xdr:colOff>
      <xdr:row>18</xdr:row>
      <xdr:rowOff>81280</xdr:rowOff>
    </xdr:to>
    <xdr:cxnSp macro="">
      <xdr:nvCxnSpPr>
        <xdr:cNvPr id="132" name="直線コネクタ 131"/>
        <xdr:cNvCxnSpPr/>
      </xdr:nvCxnSpPr>
      <xdr:spPr>
        <a:xfrm>
          <a:off x="13004800" y="3167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2" name="楕円 141"/>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127017</xdr:rowOff>
    </xdr:from>
    <xdr:ext cx="762000" cy="259045"/>
    <xdr:sp macro="" textlink="">
      <xdr:nvSpPr>
        <xdr:cNvPr id="143" name="物件費該当値テキスト"/>
        <xdr:cNvSpPr txBox="1"/>
      </xdr:nvSpPr>
      <xdr:spPr>
        <a:xfrm>
          <a:off x="165989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22860</xdr:rowOff>
    </xdr:from>
    <xdr:to>
      <xdr:col>78</xdr:col>
      <xdr:colOff>120650</xdr:colOff>
      <xdr:row>18</xdr:row>
      <xdr:rowOff>124460</xdr:rowOff>
    </xdr:to>
    <xdr:sp macro="" textlink="">
      <xdr:nvSpPr>
        <xdr:cNvPr id="144" name="楕円 143"/>
        <xdr:cNvSpPr/>
      </xdr:nvSpPr>
      <xdr:spPr>
        <a:xfrm>
          <a:off x="15621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134637</xdr:rowOff>
    </xdr:from>
    <xdr:ext cx="736600" cy="259045"/>
    <xdr:sp macro="" textlink="">
      <xdr:nvSpPr>
        <xdr:cNvPr id="145" name="テキスト ボックス 144"/>
        <xdr:cNvSpPr txBox="1"/>
      </xdr:nvSpPr>
      <xdr:spPr>
        <a:xfrm>
          <a:off x="15290800" y="2877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6" name="楕円 145"/>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119397</xdr:rowOff>
    </xdr:from>
    <xdr:ext cx="762000" cy="259045"/>
    <xdr:sp macro="" textlink="">
      <xdr:nvSpPr>
        <xdr:cNvPr id="147" name="テキスト ボックス 146"/>
        <xdr:cNvSpPr txBox="1"/>
      </xdr:nvSpPr>
      <xdr:spPr>
        <a:xfrm>
          <a:off x="14401800" y="286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8" name="楕円 147"/>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49" name="テキスト ボックス 148"/>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30480</xdr:rowOff>
    </xdr:from>
    <xdr:to>
      <xdr:col>65</xdr:col>
      <xdr:colOff>53975</xdr:colOff>
      <xdr:row>18</xdr:row>
      <xdr:rowOff>132080</xdr:rowOff>
    </xdr:to>
    <xdr:sp macro="" textlink="">
      <xdr:nvSpPr>
        <xdr:cNvPr id="150" name="楕円 149"/>
        <xdr:cNvSpPr/>
      </xdr:nvSpPr>
      <xdr:spPr>
        <a:xfrm>
          <a:off x="12954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116857</xdr:rowOff>
    </xdr:from>
    <xdr:ext cx="762000" cy="259045"/>
    <xdr:sp macro="" textlink="">
      <xdr:nvSpPr>
        <xdr:cNvPr id="151" name="テキスト ボックス 150"/>
        <xdr:cNvSpPr txBox="1"/>
      </xdr:nvSpPr>
      <xdr:spPr>
        <a:xfrm>
          <a:off x="12623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％であり、前年度からの減少が大きかったため、類似団体平均を下回る結果となった。これは、子ども医療の利用件数減少が主な要因である。</a:t>
          </a:r>
        </a:p>
        <a:p>
          <a:r>
            <a:rPr kumimoji="1" lang="ja-JP" altLang="en-US" sz="1300">
              <a:latin typeface="ＭＳ Ｐゴシック" panose="020B0600070205080204" pitchFamily="50" charset="-128"/>
              <a:ea typeface="ＭＳ Ｐゴシック" panose="020B0600070205080204" pitchFamily="50" charset="-128"/>
            </a:rPr>
            <a:t>　近年、扶助費は増加傾向にあるため、第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56</xdr:row>
      <xdr:rowOff>154215</xdr:rowOff>
    </xdr:to>
    <xdr:cxnSp macro="">
      <xdr:nvCxnSpPr>
        <xdr:cNvPr id="186" name="直線コネクタ 185"/>
        <xdr:cNvCxnSpPr/>
      </xdr:nvCxnSpPr>
      <xdr:spPr>
        <a:xfrm flipV="1">
          <a:off x="3987800" y="96901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154215</xdr:rowOff>
    </xdr:to>
    <xdr:cxnSp macro="">
      <xdr:nvCxnSpPr>
        <xdr:cNvPr id="189" name="直線コネクタ 188"/>
        <xdr:cNvCxnSpPr/>
      </xdr:nvCxnSpPr>
      <xdr:spPr>
        <a:xfrm>
          <a:off x="3098800" y="9690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56</xdr:row>
      <xdr:rowOff>88900</xdr:rowOff>
    </xdr:to>
    <xdr:cxnSp macro="">
      <xdr:nvCxnSpPr>
        <xdr:cNvPr id="192" name="直線コネクタ 191"/>
        <xdr:cNvCxnSpPr/>
      </xdr:nvCxnSpPr>
      <xdr:spPr>
        <a:xfrm>
          <a:off x="2209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23585</xdr:rowOff>
    </xdr:from>
    <xdr:to>
      <xdr:col>11</xdr:col>
      <xdr:colOff>9525</xdr:colOff>
      <xdr:row>56</xdr:row>
      <xdr:rowOff>34472</xdr:rowOff>
    </xdr:to>
    <xdr:cxnSp macro="">
      <xdr:nvCxnSpPr>
        <xdr:cNvPr id="195" name="直線コネクタ 194"/>
        <xdr:cNvCxnSpPr/>
      </xdr:nvCxnSpPr>
      <xdr:spPr>
        <a:xfrm flipV="1">
          <a:off x="1320800" y="9624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5" name="楕円 204"/>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6"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07" name="楕円 206"/>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08" name="テキスト ボックス 207"/>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09" name="楕円 208"/>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0" name="テキスト ボックス 209"/>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144235</xdr:rowOff>
    </xdr:from>
    <xdr:to>
      <xdr:col>11</xdr:col>
      <xdr:colOff>60325</xdr:colOff>
      <xdr:row>56</xdr:row>
      <xdr:rowOff>74385</xdr:rowOff>
    </xdr:to>
    <xdr:sp macro="" textlink="">
      <xdr:nvSpPr>
        <xdr:cNvPr id="211" name="楕円 210"/>
        <xdr:cNvSpPr/>
      </xdr:nvSpPr>
      <xdr:spPr>
        <a:xfrm>
          <a:off x="2159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12" name="テキスト ボックス 211"/>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3" name="楕円 212"/>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95449</xdr:rowOff>
    </xdr:from>
    <xdr:ext cx="762000" cy="259045"/>
    <xdr:sp macro="" textlink="">
      <xdr:nvSpPr>
        <xdr:cNvPr id="214" name="テキスト ボックス 213"/>
        <xdr:cNvSpPr txBox="1"/>
      </xdr:nvSpPr>
      <xdr:spPr>
        <a:xfrm>
          <a:off x="939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その他経費に係る経常収支比率は</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％となっている。主な経費は、国民健康保険事業、介護保険事業、後期高齢者医療事業に対する繰出金である。</a:t>
          </a:r>
        </a:p>
        <a:p>
          <a:r>
            <a:rPr kumimoji="1" lang="ja-JP" altLang="en-US" sz="1300">
              <a:latin typeface="ＭＳ Ｐゴシック" panose="020B0600070205080204" pitchFamily="50" charset="-128"/>
              <a:ea typeface="ＭＳ Ｐゴシック" panose="020B0600070205080204" pitchFamily="50" charset="-128"/>
            </a:rPr>
            <a:t>　高齢化率が上昇していることからも、今後この経費が増加していくことが見込まれる。このため、第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次健康増進計画をはじめとする各種計画に基づく施策を実施し、住民の健康づくりや医療費等の適正化を図る。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27940</xdr:rowOff>
    </xdr:from>
    <xdr:to>
      <xdr:col>82</xdr:col>
      <xdr:colOff>107950</xdr:colOff>
      <xdr:row>58</xdr:row>
      <xdr:rowOff>35560</xdr:rowOff>
    </xdr:to>
    <xdr:cxnSp macro="">
      <xdr:nvCxnSpPr>
        <xdr:cNvPr id="247" name="直線コネクタ 246"/>
        <xdr:cNvCxnSpPr/>
      </xdr:nvCxnSpPr>
      <xdr:spPr>
        <a:xfrm>
          <a:off x="15671800" y="9972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27940</xdr:rowOff>
    </xdr:to>
    <xdr:cxnSp macro="">
      <xdr:nvCxnSpPr>
        <xdr:cNvPr id="250" name="直線コネクタ 249"/>
        <xdr:cNvCxnSpPr/>
      </xdr:nvCxnSpPr>
      <xdr:spPr>
        <a:xfrm>
          <a:off x="14782800" y="9895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35560</xdr:rowOff>
    </xdr:to>
    <xdr:cxnSp macro="">
      <xdr:nvCxnSpPr>
        <xdr:cNvPr id="253" name="直線コネクタ 252"/>
        <xdr:cNvCxnSpPr/>
      </xdr:nvCxnSpPr>
      <xdr:spPr>
        <a:xfrm flipV="1">
          <a:off x="13893800" y="989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5" name="テキスト ボックス 254"/>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35560</xdr:rowOff>
    </xdr:to>
    <xdr:cxnSp macro="">
      <xdr:nvCxnSpPr>
        <xdr:cNvPr id="256" name="直線コネクタ 255"/>
        <xdr:cNvCxnSpPr/>
      </xdr:nvCxnSpPr>
      <xdr:spPr>
        <a:xfrm>
          <a:off x="13004800" y="9911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6" name="楕円 265"/>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7"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148590</xdr:rowOff>
    </xdr:from>
    <xdr:to>
      <xdr:col>78</xdr:col>
      <xdr:colOff>120650</xdr:colOff>
      <xdr:row>58</xdr:row>
      <xdr:rowOff>78740</xdr:rowOff>
    </xdr:to>
    <xdr:sp macro="" textlink="">
      <xdr:nvSpPr>
        <xdr:cNvPr id="268" name="楕円 267"/>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63517</xdr:rowOff>
    </xdr:from>
    <xdr:ext cx="736600" cy="259045"/>
    <xdr:sp macro="" textlink="">
      <xdr:nvSpPr>
        <xdr:cNvPr id="269" name="テキスト ボックス 268"/>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0" name="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72" name="楕円 27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73" name="テキスト ボックス 272"/>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4" name="楕円 273"/>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5" name="テキスト ボックス 274"/>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補助費等に係る経常収支比率は、</a:t>
          </a:r>
          <a:r>
            <a:rPr kumimoji="1" lang="en-US" altLang="ja-JP" sz="1200">
              <a:latin typeface="ＭＳ Ｐゴシック" panose="020B0600070205080204" pitchFamily="50" charset="-128"/>
              <a:ea typeface="ＭＳ Ｐゴシック" panose="020B0600070205080204" pitchFamily="50" charset="-128"/>
            </a:rPr>
            <a:t>16.4</a:t>
          </a:r>
          <a:r>
            <a:rPr kumimoji="1" lang="ja-JP" altLang="en-US" sz="1200">
              <a:latin typeface="ＭＳ Ｐゴシック" panose="020B0600070205080204" pitchFamily="50" charset="-128"/>
              <a:ea typeface="ＭＳ Ｐゴシック" panose="020B0600070205080204" pitchFamily="50" charset="-128"/>
            </a:rPr>
            <a:t>％で類似団体平均と比較して高い数値となっている。</a:t>
          </a:r>
        </a:p>
        <a:p>
          <a:r>
            <a:rPr kumimoji="1" lang="ja-JP" altLang="en-US" sz="1200">
              <a:latin typeface="ＭＳ Ｐゴシック" panose="020B0600070205080204" pitchFamily="50" charset="-128"/>
              <a:ea typeface="ＭＳ Ｐゴシック" panose="020B0600070205080204" pitchFamily="50" charset="-128"/>
            </a:rPr>
            <a:t>　これは、ごみ・し尿処理施設事業や消防事業などの一部事務組合負担金や下水道事業（法適用）への負担金及び補助金などが要因である。</a:t>
          </a:r>
        </a:p>
        <a:p>
          <a:r>
            <a:rPr kumimoji="1" lang="ja-JP" altLang="en-US" sz="1200">
              <a:latin typeface="ＭＳ Ｐゴシック" panose="020B0600070205080204" pitchFamily="50" charset="-128"/>
              <a:ea typeface="ＭＳ Ｐゴシック" panose="020B0600070205080204" pitchFamily="50" charset="-128"/>
            </a:rPr>
            <a:t>　なお、令和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年度は新型コロナウイルス感染症対策による事業中止や下水道事業負担金の減少等により、前年度に比べ</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ポイント減少している。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38</xdr:row>
      <xdr:rowOff>113284</xdr:rowOff>
    </xdr:to>
    <xdr:cxnSp macro="">
      <xdr:nvCxnSpPr>
        <xdr:cNvPr id="305" name="直線コネクタ 304"/>
        <xdr:cNvCxnSpPr/>
      </xdr:nvCxnSpPr>
      <xdr:spPr>
        <a:xfrm flipV="1">
          <a:off x="15671800" y="647750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6"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113284</xdr:rowOff>
    </xdr:from>
    <xdr:to>
      <xdr:col>78</xdr:col>
      <xdr:colOff>69850</xdr:colOff>
      <xdr:row>39</xdr:row>
      <xdr:rowOff>74422</xdr:rowOff>
    </xdr:to>
    <xdr:cxnSp macro="">
      <xdr:nvCxnSpPr>
        <xdr:cNvPr id="308" name="直線コネクタ 307"/>
        <xdr:cNvCxnSpPr/>
      </xdr:nvCxnSpPr>
      <xdr:spPr>
        <a:xfrm flipV="1">
          <a:off x="14782800" y="66283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74422</xdr:rowOff>
    </xdr:from>
    <xdr:to>
      <xdr:col>73</xdr:col>
      <xdr:colOff>180975</xdr:colOff>
      <xdr:row>39</xdr:row>
      <xdr:rowOff>83566</xdr:rowOff>
    </xdr:to>
    <xdr:cxnSp macro="">
      <xdr:nvCxnSpPr>
        <xdr:cNvPr id="311" name="直線コネクタ 310"/>
        <xdr:cNvCxnSpPr/>
      </xdr:nvCxnSpPr>
      <xdr:spPr>
        <a:xfrm flipV="1">
          <a:off x="13893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3" name="テキスト ボックス 312"/>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83566</xdr:rowOff>
    </xdr:from>
    <xdr:to>
      <xdr:col>69</xdr:col>
      <xdr:colOff>92075</xdr:colOff>
      <xdr:row>39</xdr:row>
      <xdr:rowOff>147574</xdr:rowOff>
    </xdr:to>
    <xdr:cxnSp macro="">
      <xdr:nvCxnSpPr>
        <xdr:cNvPr id="314" name="直線コネクタ 313"/>
        <xdr:cNvCxnSpPr/>
      </xdr:nvCxnSpPr>
      <xdr:spPr>
        <a:xfrm flipV="1">
          <a:off x="13004800" y="67701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6" name="テキスト ボックス 315"/>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24" name="楕円 323"/>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25"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62484</xdr:rowOff>
    </xdr:from>
    <xdr:to>
      <xdr:col>78</xdr:col>
      <xdr:colOff>120650</xdr:colOff>
      <xdr:row>38</xdr:row>
      <xdr:rowOff>164084</xdr:rowOff>
    </xdr:to>
    <xdr:sp macro="" textlink="">
      <xdr:nvSpPr>
        <xdr:cNvPr id="326" name="楕円 325"/>
        <xdr:cNvSpPr/>
      </xdr:nvSpPr>
      <xdr:spPr>
        <a:xfrm>
          <a:off x="15621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148861</xdr:rowOff>
    </xdr:from>
    <xdr:ext cx="736600" cy="259045"/>
    <xdr:sp macro="" textlink="">
      <xdr:nvSpPr>
        <xdr:cNvPr id="327" name="テキスト ボックス 326"/>
        <xdr:cNvSpPr txBox="1"/>
      </xdr:nvSpPr>
      <xdr:spPr>
        <a:xfrm>
          <a:off x="15290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23622</xdr:rowOff>
    </xdr:from>
    <xdr:to>
      <xdr:col>74</xdr:col>
      <xdr:colOff>31750</xdr:colOff>
      <xdr:row>39</xdr:row>
      <xdr:rowOff>125222</xdr:rowOff>
    </xdr:to>
    <xdr:sp macro="" textlink="">
      <xdr:nvSpPr>
        <xdr:cNvPr id="328" name="楕円 327"/>
        <xdr:cNvSpPr/>
      </xdr:nvSpPr>
      <xdr:spPr>
        <a:xfrm>
          <a:off x="14732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109999</xdr:rowOff>
    </xdr:from>
    <xdr:ext cx="762000" cy="259045"/>
    <xdr:sp macro="" textlink="">
      <xdr:nvSpPr>
        <xdr:cNvPr id="329" name="テキスト ボックス 328"/>
        <xdr:cNvSpPr txBox="1"/>
      </xdr:nvSpPr>
      <xdr:spPr>
        <a:xfrm>
          <a:off x="14401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32766</xdr:rowOff>
    </xdr:from>
    <xdr:to>
      <xdr:col>69</xdr:col>
      <xdr:colOff>142875</xdr:colOff>
      <xdr:row>39</xdr:row>
      <xdr:rowOff>134366</xdr:rowOff>
    </xdr:to>
    <xdr:sp macro="" textlink="">
      <xdr:nvSpPr>
        <xdr:cNvPr id="330" name="楕円 329"/>
        <xdr:cNvSpPr/>
      </xdr:nvSpPr>
      <xdr:spPr>
        <a:xfrm>
          <a:off x="13843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119143</xdr:rowOff>
    </xdr:from>
    <xdr:ext cx="762000" cy="259045"/>
    <xdr:sp macro="" textlink="">
      <xdr:nvSpPr>
        <xdr:cNvPr id="331" name="テキスト ボックス 330"/>
        <xdr:cNvSpPr txBox="1"/>
      </xdr:nvSpPr>
      <xdr:spPr>
        <a:xfrm>
          <a:off x="13512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96774</xdr:rowOff>
    </xdr:from>
    <xdr:to>
      <xdr:col>65</xdr:col>
      <xdr:colOff>53975</xdr:colOff>
      <xdr:row>40</xdr:row>
      <xdr:rowOff>26924</xdr:rowOff>
    </xdr:to>
    <xdr:sp macro="" textlink="">
      <xdr:nvSpPr>
        <xdr:cNvPr id="332" name="楕円 331"/>
        <xdr:cNvSpPr/>
      </xdr:nvSpPr>
      <xdr:spPr>
        <a:xfrm>
          <a:off x="12954000" y="67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11701</xdr:rowOff>
    </xdr:from>
    <xdr:ext cx="762000" cy="259045"/>
    <xdr:sp macro="" textlink="">
      <xdr:nvSpPr>
        <xdr:cNvPr id="333" name="テキスト ボックス 332"/>
        <xdr:cNvSpPr txBox="1"/>
      </xdr:nvSpPr>
      <xdr:spPr>
        <a:xfrm>
          <a:off x="12623800" y="686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％で、類似団体平均を下回っている。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今後、公債費の増加が見込まれるため、新規の地方債発行を伴う事業の実施にあたっては、これまでと同様に後年度の負担を考慮し、事業の必要性・有効性を検討する。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58420</xdr:rowOff>
    </xdr:to>
    <xdr:cxnSp macro="">
      <xdr:nvCxnSpPr>
        <xdr:cNvPr id="363" name="直線コネクタ 362"/>
        <xdr:cNvCxnSpPr/>
      </xdr:nvCxnSpPr>
      <xdr:spPr>
        <a:xfrm>
          <a:off x="3987800" y="13070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4"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xdr:rowOff>
    </xdr:from>
    <xdr:to>
      <xdr:col>19</xdr:col>
      <xdr:colOff>187325</xdr:colOff>
      <xdr:row>76</xdr:row>
      <xdr:rowOff>40132</xdr:rowOff>
    </xdr:to>
    <xdr:cxnSp macro="">
      <xdr:nvCxnSpPr>
        <xdr:cNvPr id="366" name="直線コネクタ 365"/>
        <xdr:cNvCxnSpPr/>
      </xdr:nvCxnSpPr>
      <xdr:spPr>
        <a:xfrm>
          <a:off x="3098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124714</xdr:rowOff>
    </xdr:from>
    <xdr:to>
      <xdr:col>15</xdr:col>
      <xdr:colOff>98425</xdr:colOff>
      <xdr:row>76</xdr:row>
      <xdr:rowOff>3556</xdr:rowOff>
    </xdr:to>
    <xdr:cxnSp macro="">
      <xdr:nvCxnSpPr>
        <xdr:cNvPr id="369" name="直線コネクタ 368"/>
        <xdr:cNvCxnSpPr/>
      </xdr:nvCxnSpPr>
      <xdr:spPr>
        <a:xfrm>
          <a:off x="2209800" y="129834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88138</xdr:rowOff>
    </xdr:from>
    <xdr:to>
      <xdr:col>11</xdr:col>
      <xdr:colOff>9525</xdr:colOff>
      <xdr:row>75</xdr:row>
      <xdr:rowOff>124714</xdr:rowOff>
    </xdr:to>
    <xdr:cxnSp macro="">
      <xdr:nvCxnSpPr>
        <xdr:cNvPr id="372" name="直線コネクタ 371"/>
        <xdr:cNvCxnSpPr/>
      </xdr:nvCxnSpPr>
      <xdr:spPr>
        <a:xfrm>
          <a:off x="1320800" y="129468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2" name="楕円 381"/>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83"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4" name="楕円 383"/>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5" name="テキスト ボックス 384"/>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124206</xdr:rowOff>
    </xdr:from>
    <xdr:to>
      <xdr:col>15</xdr:col>
      <xdr:colOff>149225</xdr:colOff>
      <xdr:row>76</xdr:row>
      <xdr:rowOff>54356</xdr:rowOff>
    </xdr:to>
    <xdr:sp macro="" textlink="">
      <xdr:nvSpPr>
        <xdr:cNvPr id="386" name="楕円 385"/>
        <xdr:cNvSpPr/>
      </xdr:nvSpPr>
      <xdr:spPr>
        <a:xfrm>
          <a:off x="3048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64533</xdr:rowOff>
    </xdr:from>
    <xdr:ext cx="762000" cy="259045"/>
    <xdr:sp macro="" textlink="">
      <xdr:nvSpPr>
        <xdr:cNvPr id="387" name="テキスト ボックス 386"/>
        <xdr:cNvSpPr txBox="1"/>
      </xdr:nvSpPr>
      <xdr:spPr>
        <a:xfrm>
          <a:off x="2717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73914</xdr:rowOff>
    </xdr:from>
    <xdr:to>
      <xdr:col>11</xdr:col>
      <xdr:colOff>60325</xdr:colOff>
      <xdr:row>76</xdr:row>
      <xdr:rowOff>4065</xdr:rowOff>
    </xdr:to>
    <xdr:sp macro="" textlink="">
      <xdr:nvSpPr>
        <xdr:cNvPr id="388" name="楕円 387"/>
        <xdr:cNvSpPr/>
      </xdr:nvSpPr>
      <xdr:spPr>
        <a:xfrm>
          <a:off x="2159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14241</xdr:rowOff>
    </xdr:from>
    <xdr:ext cx="762000" cy="259045"/>
    <xdr:sp macro="" textlink="">
      <xdr:nvSpPr>
        <xdr:cNvPr id="389" name="テキスト ボックス 388"/>
        <xdr:cNvSpPr txBox="1"/>
      </xdr:nvSpPr>
      <xdr:spPr>
        <a:xfrm>
          <a:off x="1828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37338</xdr:rowOff>
    </xdr:from>
    <xdr:to>
      <xdr:col>6</xdr:col>
      <xdr:colOff>171450</xdr:colOff>
      <xdr:row>75</xdr:row>
      <xdr:rowOff>138938</xdr:rowOff>
    </xdr:to>
    <xdr:sp macro="" textlink="">
      <xdr:nvSpPr>
        <xdr:cNvPr id="390" name="楕円 389"/>
        <xdr:cNvSpPr/>
      </xdr:nvSpPr>
      <xdr:spPr>
        <a:xfrm>
          <a:off x="1270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149115</xdr:rowOff>
    </xdr:from>
    <xdr:ext cx="762000" cy="259045"/>
    <xdr:sp macro="" textlink="">
      <xdr:nvSpPr>
        <xdr:cNvPr id="391" name="テキスト ボックス 390"/>
        <xdr:cNvSpPr txBox="1"/>
      </xdr:nvSpPr>
      <xdr:spPr>
        <a:xfrm>
          <a:off x="939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a:t>
          </a:r>
          <a:r>
            <a:rPr kumimoji="1" lang="en-US" altLang="ja-JP" sz="1300">
              <a:latin typeface="ＭＳ Ｐゴシック" panose="020B0600070205080204" pitchFamily="50" charset="-128"/>
              <a:ea typeface="ＭＳ Ｐゴシック" panose="020B0600070205080204" pitchFamily="50" charset="-128"/>
            </a:rPr>
            <a:t>76.4</a:t>
          </a:r>
          <a:r>
            <a:rPr kumimoji="1" lang="ja-JP" altLang="en-US" sz="1300">
              <a:latin typeface="ＭＳ Ｐゴシック" panose="020B0600070205080204" pitchFamily="50" charset="-128"/>
              <a:ea typeface="ＭＳ Ｐゴシック" panose="020B0600070205080204" pitchFamily="50" charset="-128"/>
            </a:rPr>
            <a:t>％で類似団体平均を下回った。これは、新型コロナウイルス感染症対策による事業中止等により、補助費等の経常収支比率が大きく下がったことが要因である。今後は、社会保障関連の経費の増加が見込まれるため、継続的に要因分析と対策を検討し、数値の改善を図る。</a:t>
          </a:r>
        </a:p>
        <a:p>
          <a:r>
            <a:rPr kumimoji="1" lang="ja-JP" altLang="en-US" sz="1300">
              <a:latin typeface="ＭＳ Ｐゴシック" panose="020B0600070205080204" pitchFamily="50" charset="-128"/>
              <a:ea typeface="ＭＳ Ｐゴシック" panose="020B0600070205080204" pitchFamily="50" charset="-128"/>
            </a:rPr>
            <a:t>　また、歳入面においても町税をはじめとする経常一般財源の確保に努める。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79</xdr:row>
      <xdr:rowOff>14987</xdr:rowOff>
    </xdr:to>
    <xdr:cxnSp macro="">
      <xdr:nvCxnSpPr>
        <xdr:cNvPr id="422" name="直線コネクタ 421"/>
        <xdr:cNvCxnSpPr/>
      </xdr:nvCxnSpPr>
      <xdr:spPr>
        <a:xfrm flipV="1">
          <a:off x="15671800" y="13335508"/>
          <a:ext cx="838200" cy="22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14987</xdr:rowOff>
    </xdr:from>
    <xdr:to>
      <xdr:col>78</xdr:col>
      <xdr:colOff>69850</xdr:colOff>
      <xdr:row>79</xdr:row>
      <xdr:rowOff>120142</xdr:rowOff>
    </xdr:to>
    <xdr:cxnSp macro="">
      <xdr:nvCxnSpPr>
        <xdr:cNvPr id="425" name="直線コネクタ 424"/>
        <xdr:cNvCxnSpPr/>
      </xdr:nvCxnSpPr>
      <xdr:spPr>
        <a:xfrm flipV="1">
          <a:off x="14782800" y="13559537"/>
          <a:ext cx="8890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120142</xdr:rowOff>
    </xdr:from>
    <xdr:to>
      <xdr:col>73</xdr:col>
      <xdr:colOff>180975</xdr:colOff>
      <xdr:row>80</xdr:row>
      <xdr:rowOff>58420</xdr:rowOff>
    </xdr:to>
    <xdr:cxnSp macro="">
      <xdr:nvCxnSpPr>
        <xdr:cNvPr id="428" name="直線コネクタ 427"/>
        <xdr:cNvCxnSpPr/>
      </xdr:nvCxnSpPr>
      <xdr:spPr>
        <a:xfrm flipV="1">
          <a:off x="13893800" y="1366469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156718</xdr:rowOff>
    </xdr:from>
    <xdr:to>
      <xdr:col>69</xdr:col>
      <xdr:colOff>92075</xdr:colOff>
      <xdr:row>80</xdr:row>
      <xdr:rowOff>58420</xdr:rowOff>
    </xdr:to>
    <xdr:cxnSp macro="">
      <xdr:nvCxnSpPr>
        <xdr:cNvPr id="431" name="直線コネクタ 430"/>
        <xdr:cNvCxnSpPr/>
      </xdr:nvCxnSpPr>
      <xdr:spPr>
        <a:xfrm>
          <a:off x="13004800" y="137012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41" name="楕円 440"/>
        <xdr:cNvSpPr/>
      </xdr:nvSpPr>
      <xdr:spPr>
        <a:xfrm>
          <a:off x="16459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99585</xdr:rowOff>
    </xdr:from>
    <xdr:ext cx="762000" cy="259045"/>
    <xdr:sp macro="" textlink="">
      <xdr:nvSpPr>
        <xdr:cNvPr id="442" name="公債費以外該当値テキスト"/>
        <xdr:cNvSpPr txBox="1"/>
      </xdr:nvSpPr>
      <xdr:spPr>
        <a:xfrm>
          <a:off x="16598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135637</xdr:rowOff>
    </xdr:from>
    <xdr:to>
      <xdr:col>78</xdr:col>
      <xdr:colOff>120650</xdr:colOff>
      <xdr:row>79</xdr:row>
      <xdr:rowOff>65787</xdr:rowOff>
    </xdr:to>
    <xdr:sp macro="" textlink="">
      <xdr:nvSpPr>
        <xdr:cNvPr id="443" name="楕円 442"/>
        <xdr:cNvSpPr/>
      </xdr:nvSpPr>
      <xdr:spPr>
        <a:xfrm>
          <a:off x="15621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50564</xdr:rowOff>
    </xdr:from>
    <xdr:ext cx="736600" cy="259045"/>
    <xdr:sp macro="" textlink="">
      <xdr:nvSpPr>
        <xdr:cNvPr id="444" name="テキスト ボックス 443"/>
        <xdr:cNvSpPr txBox="1"/>
      </xdr:nvSpPr>
      <xdr:spPr>
        <a:xfrm>
          <a:off x="15290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45" name="楕円 444"/>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46" name="テキスト ボックス 445"/>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7620</xdr:rowOff>
    </xdr:from>
    <xdr:to>
      <xdr:col>69</xdr:col>
      <xdr:colOff>142875</xdr:colOff>
      <xdr:row>80</xdr:row>
      <xdr:rowOff>109220</xdr:rowOff>
    </xdr:to>
    <xdr:sp macro="" textlink="">
      <xdr:nvSpPr>
        <xdr:cNvPr id="447" name="楕円 446"/>
        <xdr:cNvSpPr/>
      </xdr:nvSpPr>
      <xdr:spPr>
        <a:xfrm>
          <a:off x="13843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93997</xdr:rowOff>
    </xdr:from>
    <xdr:ext cx="762000" cy="259045"/>
    <xdr:sp macro="" textlink="">
      <xdr:nvSpPr>
        <xdr:cNvPr id="448" name="テキスト ボックス 447"/>
        <xdr:cNvSpPr txBox="1"/>
      </xdr:nvSpPr>
      <xdr:spPr>
        <a:xfrm>
          <a:off x="13512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105918</xdr:rowOff>
    </xdr:from>
    <xdr:to>
      <xdr:col>65</xdr:col>
      <xdr:colOff>53975</xdr:colOff>
      <xdr:row>80</xdr:row>
      <xdr:rowOff>36068</xdr:rowOff>
    </xdr:to>
    <xdr:sp macro="" textlink="">
      <xdr:nvSpPr>
        <xdr:cNvPr id="449" name="楕円 448"/>
        <xdr:cNvSpPr/>
      </xdr:nvSpPr>
      <xdr:spPr>
        <a:xfrm>
          <a:off x="12954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20845</xdr:rowOff>
    </xdr:from>
    <xdr:ext cx="762000" cy="259045"/>
    <xdr:sp macro="" textlink="">
      <xdr:nvSpPr>
        <xdr:cNvPr id="450" name="テキスト ボックス 449"/>
        <xdr:cNvSpPr txBox="1"/>
      </xdr:nvSpPr>
      <xdr:spPr>
        <a:xfrm>
          <a:off x="12623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62791</xdr:rowOff>
    </xdr:from>
    <xdr:to>
      <xdr:col>29</xdr:col>
      <xdr:colOff>127000</xdr:colOff>
      <xdr:row>19</xdr:row>
      <xdr:rowOff>65975</xdr:rowOff>
    </xdr:to>
    <xdr:cxnSp macro="">
      <xdr:nvCxnSpPr>
        <xdr:cNvPr id="52" name="直線コネクタ 51"/>
        <xdr:cNvCxnSpPr/>
      </xdr:nvCxnSpPr>
      <xdr:spPr bwMode="auto">
        <a:xfrm>
          <a:off x="5003800" y="3367966"/>
          <a:ext cx="647700" cy="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62301</xdr:rowOff>
    </xdr:from>
    <xdr:to>
      <xdr:col>26</xdr:col>
      <xdr:colOff>50800</xdr:colOff>
      <xdr:row>19</xdr:row>
      <xdr:rowOff>62791</xdr:rowOff>
    </xdr:to>
    <xdr:cxnSp macro="">
      <xdr:nvCxnSpPr>
        <xdr:cNvPr id="55" name="直線コネクタ 54"/>
        <xdr:cNvCxnSpPr/>
      </xdr:nvCxnSpPr>
      <xdr:spPr bwMode="auto">
        <a:xfrm>
          <a:off x="4305300" y="3367476"/>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48340</xdr:rowOff>
    </xdr:from>
    <xdr:to>
      <xdr:col>22</xdr:col>
      <xdr:colOff>114300</xdr:colOff>
      <xdr:row>19</xdr:row>
      <xdr:rowOff>62301</xdr:rowOff>
    </xdr:to>
    <xdr:cxnSp macro="">
      <xdr:nvCxnSpPr>
        <xdr:cNvPr id="58" name="直線コネクタ 57"/>
        <xdr:cNvCxnSpPr/>
      </xdr:nvCxnSpPr>
      <xdr:spPr bwMode="auto">
        <a:xfrm>
          <a:off x="3606800" y="3353515"/>
          <a:ext cx="698500" cy="13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48340</xdr:rowOff>
    </xdr:from>
    <xdr:to>
      <xdr:col>18</xdr:col>
      <xdr:colOff>177800</xdr:colOff>
      <xdr:row>19</xdr:row>
      <xdr:rowOff>65550</xdr:rowOff>
    </xdr:to>
    <xdr:cxnSp macro="">
      <xdr:nvCxnSpPr>
        <xdr:cNvPr id="61" name="直線コネクタ 60"/>
        <xdr:cNvCxnSpPr/>
      </xdr:nvCxnSpPr>
      <xdr:spPr bwMode="auto">
        <a:xfrm flipV="1">
          <a:off x="2908300" y="3353515"/>
          <a:ext cx="698500" cy="1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15175</xdr:rowOff>
    </xdr:from>
    <xdr:to>
      <xdr:col>29</xdr:col>
      <xdr:colOff>177800</xdr:colOff>
      <xdr:row>19</xdr:row>
      <xdr:rowOff>116775</xdr:rowOff>
    </xdr:to>
    <xdr:sp macro="" textlink="">
      <xdr:nvSpPr>
        <xdr:cNvPr id="71" name="楕円 70"/>
        <xdr:cNvSpPr/>
      </xdr:nvSpPr>
      <xdr:spPr bwMode="auto">
        <a:xfrm>
          <a:off x="5600700" y="332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158702</xdr:rowOff>
    </xdr:from>
    <xdr:ext cx="762000" cy="259045"/>
    <xdr:sp macro="" textlink="">
      <xdr:nvSpPr>
        <xdr:cNvPr id="72" name="人口1人当たり決算額の推移該当値テキスト130"/>
        <xdr:cNvSpPr txBox="1"/>
      </xdr:nvSpPr>
      <xdr:spPr>
        <a:xfrm>
          <a:off x="5740400" y="32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11991</xdr:rowOff>
    </xdr:from>
    <xdr:to>
      <xdr:col>26</xdr:col>
      <xdr:colOff>101600</xdr:colOff>
      <xdr:row>19</xdr:row>
      <xdr:rowOff>113591</xdr:rowOff>
    </xdr:to>
    <xdr:sp macro="" textlink="">
      <xdr:nvSpPr>
        <xdr:cNvPr id="73" name="楕円 72"/>
        <xdr:cNvSpPr/>
      </xdr:nvSpPr>
      <xdr:spPr bwMode="auto">
        <a:xfrm>
          <a:off x="4953000" y="3317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98368</xdr:rowOff>
    </xdr:from>
    <xdr:ext cx="736600" cy="259045"/>
    <xdr:sp macro="" textlink="">
      <xdr:nvSpPr>
        <xdr:cNvPr id="74" name="テキスト ボックス 73"/>
        <xdr:cNvSpPr txBox="1"/>
      </xdr:nvSpPr>
      <xdr:spPr>
        <a:xfrm>
          <a:off x="4622800" y="3403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11501</xdr:rowOff>
    </xdr:from>
    <xdr:to>
      <xdr:col>22</xdr:col>
      <xdr:colOff>165100</xdr:colOff>
      <xdr:row>19</xdr:row>
      <xdr:rowOff>113101</xdr:rowOff>
    </xdr:to>
    <xdr:sp macro="" textlink="">
      <xdr:nvSpPr>
        <xdr:cNvPr id="75" name="楕円 74"/>
        <xdr:cNvSpPr/>
      </xdr:nvSpPr>
      <xdr:spPr bwMode="auto">
        <a:xfrm>
          <a:off x="4254500" y="3316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97878</xdr:rowOff>
    </xdr:from>
    <xdr:ext cx="762000" cy="259045"/>
    <xdr:sp macro="" textlink="">
      <xdr:nvSpPr>
        <xdr:cNvPr id="76" name="テキスト ボックス 75"/>
        <xdr:cNvSpPr txBox="1"/>
      </xdr:nvSpPr>
      <xdr:spPr>
        <a:xfrm>
          <a:off x="3924300" y="340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168990</xdr:rowOff>
    </xdr:from>
    <xdr:to>
      <xdr:col>19</xdr:col>
      <xdr:colOff>38100</xdr:colOff>
      <xdr:row>19</xdr:row>
      <xdr:rowOff>99140</xdr:rowOff>
    </xdr:to>
    <xdr:sp macro="" textlink="">
      <xdr:nvSpPr>
        <xdr:cNvPr id="77" name="楕円 76"/>
        <xdr:cNvSpPr/>
      </xdr:nvSpPr>
      <xdr:spPr bwMode="auto">
        <a:xfrm>
          <a:off x="3556000" y="330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83917</xdr:rowOff>
    </xdr:from>
    <xdr:ext cx="762000" cy="259045"/>
    <xdr:sp macro="" textlink="">
      <xdr:nvSpPr>
        <xdr:cNvPr id="78" name="テキスト ボックス 77"/>
        <xdr:cNvSpPr txBox="1"/>
      </xdr:nvSpPr>
      <xdr:spPr>
        <a:xfrm>
          <a:off x="3225800" y="33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14750</xdr:rowOff>
    </xdr:from>
    <xdr:to>
      <xdr:col>15</xdr:col>
      <xdr:colOff>101600</xdr:colOff>
      <xdr:row>19</xdr:row>
      <xdr:rowOff>116350</xdr:rowOff>
    </xdr:to>
    <xdr:sp macro="" textlink="">
      <xdr:nvSpPr>
        <xdr:cNvPr id="79" name="楕円 78"/>
        <xdr:cNvSpPr/>
      </xdr:nvSpPr>
      <xdr:spPr bwMode="auto">
        <a:xfrm>
          <a:off x="2857500" y="33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101127</xdr:rowOff>
    </xdr:from>
    <xdr:ext cx="762000" cy="259045"/>
    <xdr:sp macro="" textlink="">
      <xdr:nvSpPr>
        <xdr:cNvPr id="80" name="テキスト ボックス 79"/>
        <xdr:cNvSpPr txBox="1"/>
      </xdr:nvSpPr>
      <xdr:spPr>
        <a:xfrm>
          <a:off x="2527300" y="340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46827</xdr:rowOff>
    </xdr:from>
    <xdr:to>
      <xdr:col>29</xdr:col>
      <xdr:colOff>127000</xdr:colOff>
      <xdr:row>36</xdr:row>
      <xdr:rowOff>49896</xdr:rowOff>
    </xdr:to>
    <xdr:cxnSp macro="">
      <xdr:nvCxnSpPr>
        <xdr:cNvPr id="115" name="直線コネクタ 114"/>
        <xdr:cNvCxnSpPr/>
      </xdr:nvCxnSpPr>
      <xdr:spPr bwMode="auto">
        <a:xfrm>
          <a:off x="5003800" y="7000077"/>
          <a:ext cx="647700" cy="3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53473</xdr:rowOff>
    </xdr:from>
    <xdr:ext cx="762000" cy="259045"/>
    <xdr:sp macro="" textlink="">
      <xdr:nvSpPr>
        <xdr:cNvPr id="116" name="人口1人当たり決算額の推移平均値テキスト445"/>
        <xdr:cNvSpPr txBox="1"/>
      </xdr:nvSpPr>
      <xdr:spPr>
        <a:xfrm>
          <a:off x="5740400" y="6663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46827</xdr:rowOff>
    </xdr:from>
    <xdr:to>
      <xdr:col>26</xdr:col>
      <xdr:colOff>50800</xdr:colOff>
      <xdr:row>36</xdr:row>
      <xdr:rowOff>57930</xdr:rowOff>
    </xdr:to>
    <xdr:cxnSp macro="">
      <xdr:nvCxnSpPr>
        <xdr:cNvPr id="118" name="直線コネクタ 117"/>
        <xdr:cNvCxnSpPr/>
      </xdr:nvCxnSpPr>
      <xdr:spPr bwMode="auto">
        <a:xfrm flipV="1">
          <a:off x="4305300" y="7000077"/>
          <a:ext cx="698500" cy="11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57930</xdr:rowOff>
    </xdr:from>
    <xdr:to>
      <xdr:col>22</xdr:col>
      <xdr:colOff>114300</xdr:colOff>
      <xdr:row>36</xdr:row>
      <xdr:rowOff>150056</xdr:rowOff>
    </xdr:to>
    <xdr:cxnSp macro="">
      <xdr:nvCxnSpPr>
        <xdr:cNvPr id="121" name="直線コネクタ 120"/>
        <xdr:cNvCxnSpPr/>
      </xdr:nvCxnSpPr>
      <xdr:spPr bwMode="auto">
        <a:xfrm flipV="1">
          <a:off x="3606800" y="7011180"/>
          <a:ext cx="6985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123375</xdr:rowOff>
    </xdr:from>
    <xdr:to>
      <xdr:col>18</xdr:col>
      <xdr:colOff>177800</xdr:colOff>
      <xdr:row>36</xdr:row>
      <xdr:rowOff>150056</xdr:rowOff>
    </xdr:to>
    <xdr:cxnSp macro="">
      <xdr:nvCxnSpPr>
        <xdr:cNvPr id="124" name="直線コネクタ 123"/>
        <xdr:cNvCxnSpPr/>
      </xdr:nvCxnSpPr>
      <xdr:spPr bwMode="auto">
        <a:xfrm>
          <a:off x="2908300" y="7076625"/>
          <a:ext cx="698500" cy="26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312074</xdr:rowOff>
    </xdr:from>
    <xdr:ext cx="762000" cy="259045"/>
    <xdr:sp macro="" textlink="">
      <xdr:nvSpPr>
        <xdr:cNvPr id="126" name="テキスト ボックス 125"/>
        <xdr:cNvSpPr txBox="1"/>
      </xdr:nvSpPr>
      <xdr:spPr>
        <a:xfrm>
          <a:off x="32258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341996</xdr:rowOff>
    </xdr:from>
    <xdr:to>
      <xdr:col>29</xdr:col>
      <xdr:colOff>177800</xdr:colOff>
      <xdr:row>36</xdr:row>
      <xdr:rowOff>100696</xdr:rowOff>
    </xdr:to>
    <xdr:sp macro="" textlink="">
      <xdr:nvSpPr>
        <xdr:cNvPr id="134" name="楕円 133"/>
        <xdr:cNvSpPr/>
      </xdr:nvSpPr>
      <xdr:spPr bwMode="auto">
        <a:xfrm>
          <a:off x="5600700" y="6952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314073</xdr:rowOff>
    </xdr:from>
    <xdr:ext cx="762000" cy="259045"/>
    <xdr:sp macro="" textlink="">
      <xdr:nvSpPr>
        <xdr:cNvPr id="135" name="人口1人当たり決算額の推移該当値テキスト445"/>
        <xdr:cNvSpPr txBox="1"/>
      </xdr:nvSpPr>
      <xdr:spPr>
        <a:xfrm>
          <a:off x="5740400" y="692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338927</xdr:rowOff>
    </xdr:from>
    <xdr:to>
      <xdr:col>26</xdr:col>
      <xdr:colOff>101600</xdr:colOff>
      <xdr:row>36</xdr:row>
      <xdr:rowOff>97627</xdr:rowOff>
    </xdr:to>
    <xdr:sp macro="" textlink="">
      <xdr:nvSpPr>
        <xdr:cNvPr id="136" name="楕円 135"/>
        <xdr:cNvSpPr/>
      </xdr:nvSpPr>
      <xdr:spPr bwMode="auto">
        <a:xfrm>
          <a:off x="4953000" y="6949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82404</xdr:rowOff>
    </xdr:from>
    <xdr:ext cx="736600" cy="259045"/>
    <xdr:sp macro="" textlink="">
      <xdr:nvSpPr>
        <xdr:cNvPr id="137" name="テキスト ボックス 136"/>
        <xdr:cNvSpPr txBox="1"/>
      </xdr:nvSpPr>
      <xdr:spPr>
        <a:xfrm>
          <a:off x="4622800" y="703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7130</xdr:rowOff>
    </xdr:from>
    <xdr:to>
      <xdr:col>22</xdr:col>
      <xdr:colOff>165100</xdr:colOff>
      <xdr:row>36</xdr:row>
      <xdr:rowOff>108730</xdr:rowOff>
    </xdr:to>
    <xdr:sp macro="" textlink="">
      <xdr:nvSpPr>
        <xdr:cNvPr id="138" name="楕円 137"/>
        <xdr:cNvSpPr/>
      </xdr:nvSpPr>
      <xdr:spPr bwMode="auto">
        <a:xfrm>
          <a:off x="4254500" y="6960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93507</xdr:rowOff>
    </xdr:from>
    <xdr:ext cx="762000" cy="259045"/>
    <xdr:sp macro="" textlink="">
      <xdr:nvSpPr>
        <xdr:cNvPr id="139" name="テキスト ボックス 138"/>
        <xdr:cNvSpPr txBox="1"/>
      </xdr:nvSpPr>
      <xdr:spPr>
        <a:xfrm>
          <a:off x="3924300" y="704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99256</xdr:rowOff>
    </xdr:from>
    <xdr:to>
      <xdr:col>19</xdr:col>
      <xdr:colOff>38100</xdr:colOff>
      <xdr:row>37</xdr:row>
      <xdr:rowOff>29406</xdr:rowOff>
    </xdr:to>
    <xdr:sp macro="" textlink="">
      <xdr:nvSpPr>
        <xdr:cNvPr id="140" name="楕円 139"/>
        <xdr:cNvSpPr/>
      </xdr:nvSpPr>
      <xdr:spPr bwMode="auto">
        <a:xfrm>
          <a:off x="3556000" y="7052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14183</xdr:rowOff>
    </xdr:from>
    <xdr:ext cx="762000" cy="259045"/>
    <xdr:sp macro="" textlink="">
      <xdr:nvSpPr>
        <xdr:cNvPr id="141" name="テキスト ボックス 140"/>
        <xdr:cNvSpPr txBox="1"/>
      </xdr:nvSpPr>
      <xdr:spPr>
        <a:xfrm>
          <a:off x="3225800" y="71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72575</xdr:rowOff>
    </xdr:from>
    <xdr:to>
      <xdr:col>15</xdr:col>
      <xdr:colOff>101600</xdr:colOff>
      <xdr:row>37</xdr:row>
      <xdr:rowOff>2725</xdr:rowOff>
    </xdr:to>
    <xdr:sp macro="" textlink="">
      <xdr:nvSpPr>
        <xdr:cNvPr id="142" name="楕円 141"/>
        <xdr:cNvSpPr/>
      </xdr:nvSpPr>
      <xdr:spPr bwMode="auto">
        <a:xfrm>
          <a:off x="2857500" y="702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158952</xdr:rowOff>
    </xdr:from>
    <xdr:ext cx="762000" cy="259045"/>
    <xdr:sp macro="" textlink="">
      <xdr:nvSpPr>
        <xdr:cNvPr id="143" name="テキスト ボックス 142"/>
        <xdr:cNvSpPr txBox="1"/>
      </xdr:nvSpPr>
      <xdr:spPr>
        <a:xfrm>
          <a:off x="2527300" y="711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114364</xdr:rowOff>
    </xdr:from>
    <xdr:to>
      <xdr:col>24</xdr:col>
      <xdr:colOff>63500</xdr:colOff>
      <xdr:row>39</xdr:row>
      <xdr:rowOff>4121</xdr:rowOff>
    </xdr:to>
    <xdr:cxnSp macro="">
      <xdr:nvCxnSpPr>
        <xdr:cNvPr id="61" name="直線コネクタ 60"/>
        <xdr:cNvCxnSpPr/>
      </xdr:nvCxnSpPr>
      <xdr:spPr>
        <a:xfrm flipV="1">
          <a:off x="3797300" y="6629464"/>
          <a:ext cx="8382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145338</xdr:rowOff>
    </xdr:from>
    <xdr:to>
      <xdr:col>19</xdr:col>
      <xdr:colOff>177800</xdr:colOff>
      <xdr:row>39</xdr:row>
      <xdr:rowOff>4121</xdr:rowOff>
    </xdr:to>
    <xdr:cxnSp macro="">
      <xdr:nvCxnSpPr>
        <xdr:cNvPr id="64" name="直線コネクタ 63"/>
        <xdr:cNvCxnSpPr/>
      </xdr:nvCxnSpPr>
      <xdr:spPr>
        <a:xfrm>
          <a:off x="2908300" y="6660438"/>
          <a:ext cx="889000" cy="3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102895</xdr:rowOff>
    </xdr:from>
    <xdr:to>
      <xdr:col>15</xdr:col>
      <xdr:colOff>50800</xdr:colOff>
      <xdr:row>38</xdr:row>
      <xdr:rowOff>145338</xdr:rowOff>
    </xdr:to>
    <xdr:cxnSp macro="">
      <xdr:nvCxnSpPr>
        <xdr:cNvPr id="67" name="直線コネクタ 66"/>
        <xdr:cNvCxnSpPr/>
      </xdr:nvCxnSpPr>
      <xdr:spPr>
        <a:xfrm>
          <a:off x="2019300" y="6617995"/>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102895</xdr:rowOff>
    </xdr:from>
    <xdr:to>
      <xdr:col>10</xdr:col>
      <xdr:colOff>114300</xdr:colOff>
      <xdr:row>38</xdr:row>
      <xdr:rowOff>169818</xdr:rowOff>
    </xdr:to>
    <xdr:cxnSp macro="">
      <xdr:nvCxnSpPr>
        <xdr:cNvPr id="70" name="直線コネクタ 69"/>
        <xdr:cNvCxnSpPr/>
      </xdr:nvCxnSpPr>
      <xdr:spPr>
        <a:xfrm flipV="1">
          <a:off x="1130300" y="6617995"/>
          <a:ext cx="889000" cy="6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63564</xdr:rowOff>
    </xdr:from>
    <xdr:to>
      <xdr:col>24</xdr:col>
      <xdr:colOff>114300</xdr:colOff>
      <xdr:row>38</xdr:row>
      <xdr:rowOff>165164</xdr:rowOff>
    </xdr:to>
    <xdr:sp macro="" textlink="">
      <xdr:nvSpPr>
        <xdr:cNvPr id="80" name="楕円 79"/>
        <xdr:cNvSpPr/>
      </xdr:nvSpPr>
      <xdr:spPr>
        <a:xfrm>
          <a:off x="4584700" y="65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149941</xdr:rowOff>
    </xdr:from>
    <xdr:ext cx="534377" cy="259045"/>
    <xdr:sp macro="" textlink="">
      <xdr:nvSpPr>
        <xdr:cNvPr id="81" name="人件費該当値テキスト"/>
        <xdr:cNvSpPr txBox="1"/>
      </xdr:nvSpPr>
      <xdr:spPr>
        <a:xfrm>
          <a:off x="4686300" y="649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124771</xdr:rowOff>
    </xdr:from>
    <xdr:to>
      <xdr:col>20</xdr:col>
      <xdr:colOff>38100</xdr:colOff>
      <xdr:row>39</xdr:row>
      <xdr:rowOff>54921</xdr:rowOff>
    </xdr:to>
    <xdr:sp macro="" textlink="">
      <xdr:nvSpPr>
        <xdr:cNvPr id="82" name="楕円 81"/>
        <xdr:cNvSpPr/>
      </xdr:nvSpPr>
      <xdr:spPr>
        <a:xfrm>
          <a:off x="3746500" y="66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46048</xdr:rowOff>
    </xdr:from>
    <xdr:ext cx="534377" cy="259045"/>
    <xdr:sp macro="" textlink="">
      <xdr:nvSpPr>
        <xdr:cNvPr id="83" name="テキスト ボックス 82"/>
        <xdr:cNvSpPr txBox="1"/>
      </xdr:nvSpPr>
      <xdr:spPr>
        <a:xfrm>
          <a:off x="3530111" y="67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94538</xdr:rowOff>
    </xdr:from>
    <xdr:to>
      <xdr:col>15</xdr:col>
      <xdr:colOff>101600</xdr:colOff>
      <xdr:row>39</xdr:row>
      <xdr:rowOff>24688</xdr:rowOff>
    </xdr:to>
    <xdr:sp macro="" textlink="">
      <xdr:nvSpPr>
        <xdr:cNvPr id="84" name="楕円 83"/>
        <xdr:cNvSpPr/>
      </xdr:nvSpPr>
      <xdr:spPr>
        <a:xfrm>
          <a:off x="2857500" y="6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15815</xdr:rowOff>
    </xdr:from>
    <xdr:ext cx="534377" cy="259045"/>
    <xdr:sp macro="" textlink="">
      <xdr:nvSpPr>
        <xdr:cNvPr id="85" name="テキスト ボックス 84"/>
        <xdr:cNvSpPr txBox="1"/>
      </xdr:nvSpPr>
      <xdr:spPr>
        <a:xfrm>
          <a:off x="2641111" y="670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52095</xdr:rowOff>
    </xdr:from>
    <xdr:to>
      <xdr:col>10</xdr:col>
      <xdr:colOff>165100</xdr:colOff>
      <xdr:row>38</xdr:row>
      <xdr:rowOff>153695</xdr:rowOff>
    </xdr:to>
    <xdr:sp macro="" textlink="">
      <xdr:nvSpPr>
        <xdr:cNvPr id="86" name="楕円 85"/>
        <xdr:cNvSpPr/>
      </xdr:nvSpPr>
      <xdr:spPr>
        <a:xfrm>
          <a:off x="1968500" y="656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144822</xdr:rowOff>
    </xdr:from>
    <xdr:ext cx="534377" cy="259045"/>
    <xdr:sp macro="" textlink="">
      <xdr:nvSpPr>
        <xdr:cNvPr id="87" name="テキスト ボックス 86"/>
        <xdr:cNvSpPr txBox="1"/>
      </xdr:nvSpPr>
      <xdr:spPr>
        <a:xfrm>
          <a:off x="1752111" y="665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119018</xdr:rowOff>
    </xdr:from>
    <xdr:to>
      <xdr:col>6</xdr:col>
      <xdr:colOff>38100</xdr:colOff>
      <xdr:row>39</xdr:row>
      <xdr:rowOff>49168</xdr:rowOff>
    </xdr:to>
    <xdr:sp macro="" textlink="">
      <xdr:nvSpPr>
        <xdr:cNvPr id="88" name="楕円 87"/>
        <xdr:cNvSpPr/>
      </xdr:nvSpPr>
      <xdr:spPr>
        <a:xfrm>
          <a:off x="1079500" y="663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40295</xdr:rowOff>
    </xdr:from>
    <xdr:ext cx="534377" cy="259045"/>
    <xdr:sp macro="" textlink="">
      <xdr:nvSpPr>
        <xdr:cNvPr id="89" name="テキスト ボックス 88"/>
        <xdr:cNvSpPr txBox="1"/>
      </xdr:nvSpPr>
      <xdr:spPr>
        <a:xfrm>
          <a:off x="863111" y="672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64588</xdr:rowOff>
    </xdr:from>
    <xdr:to>
      <xdr:col>24</xdr:col>
      <xdr:colOff>63500</xdr:colOff>
      <xdr:row>58</xdr:row>
      <xdr:rowOff>167997</xdr:rowOff>
    </xdr:to>
    <xdr:cxnSp macro="">
      <xdr:nvCxnSpPr>
        <xdr:cNvPr id="121" name="直線コネクタ 120"/>
        <xdr:cNvCxnSpPr/>
      </xdr:nvCxnSpPr>
      <xdr:spPr>
        <a:xfrm flipV="1">
          <a:off x="3797300" y="10008688"/>
          <a:ext cx="838200" cy="1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157841</xdr:rowOff>
    </xdr:from>
    <xdr:to>
      <xdr:col>19</xdr:col>
      <xdr:colOff>177800</xdr:colOff>
      <xdr:row>58</xdr:row>
      <xdr:rowOff>167997</xdr:rowOff>
    </xdr:to>
    <xdr:cxnSp macro="">
      <xdr:nvCxnSpPr>
        <xdr:cNvPr id="124" name="直線コネクタ 123"/>
        <xdr:cNvCxnSpPr/>
      </xdr:nvCxnSpPr>
      <xdr:spPr>
        <a:xfrm>
          <a:off x="2908300" y="10101941"/>
          <a:ext cx="889000" cy="1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157841</xdr:rowOff>
    </xdr:from>
    <xdr:to>
      <xdr:col>15</xdr:col>
      <xdr:colOff>50800</xdr:colOff>
      <xdr:row>58</xdr:row>
      <xdr:rowOff>170381</xdr:rowOff>
    </xdr:to>
    <xdr:cxnSp macro="">
      <xdr:nvCxnSpPr>
        <xdr:cNvPr id="127" name="直線コネクタ 126"/>
        <xdr:cNvCxnSpPr/>
      </xdr:nvCxnSpPr>
      <xdr:spPr>
        <a:xfrm flipV="1">
          <a:off x="2019300" y="10101941"/>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154526</xdr:rowOff>
    </xdr:from>
    <xdr:to>
      <xdr:col>10</xdr:col>
      <xdr:colOff>114300</xdr:colOff>
      <xdr:row>58</xdr:row>
      <xdr:rowOff>170381</xdr:rowOff>
    </xdr:to>
    <xdr:cxnSp macro="">
      <xdr:nvCxnSpPr>
        <xdr:cNvPr id="130" name="直線コネクタ 129"/>
        <xdr:cNvCxnSpPr/>
      </xdr:nvCxnSpPr>
      <xdr:spPr>
        <a:xfrm>
          <a:off x="1130300" y="10098626"/>
          <a:ext cx="8890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13788</xdr:rowOff>
    </xdr:from>
    <xdr:to>
      <xdr:col>24</xdr:col>
      <xdr:colOff>114300</xdr:colOff>
      <xdr:row>58</xdr:row>
      <xdr:rowOff>115388</xdr:rowOff>
    </xdr:to>
    <xdr:sp macro="" textlink="">
      <xdr:nvSpPr>
        <xdr:cNvPr id="140" name="楕円 139"/>
        <xdr:cNvSpPr/>
      </xdr:nvSpPr>
      <xdr:spPr>
        <a:xfrm>
          <a:off x="4584700" y="99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163665</xdr:rowOff>
    </xdr:from>
    <xdr:ext cx="534377" cy="259045"/>
    <xdr:sp macro="" textlink="">
      <xdr:nvSpPr>
        <xdr:cNvPr id="141" name="物件費該当値テキスト"/>
        <xdr:cNvSpPr txBox="1"/>
      </xdr:nvSpPr>
      <xdr:spPr>
        <a:xfrm>
          <a:off x="4686300" y="993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117197</xdr:rowOff>
    </xdr:from>
    <xdr:to>
      <xdr:col>20</xdr:col>
      <xdr:colOff>38100</xdr:colOff>
      <xdr:row>59</xdr:row>
      <xdr:rowOff>47347</xdr:rowOff>
    </xdr:to>
    <xdr:sp macro="" textlink="">
      <xdr:nvSpPr>
        <xdr:cNvPr id="142" name="楕円 141"/>
        <xdr:cNvSpPr/>
      </xdr:nvSpPr>
      <xdr:spPr>
        <a:xfrm>
          <a:off x="3746500" y="1006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38474</xdr:rowOff>
    </xdr:from>
    <xdr:ext cx="534377" cy="259045"/>
    <xdr:sp macro="" textlink="">
      <xdr:nvSpPr>
        <xdr:cNvPr id="143" name="テキスト ボックス 142"/>
        <xdr:cNvSpPr txBox="1"/>
      </xdr:nvSpPr>
      <xdr:spPr>
        <a:xfrm>
          <a:off x="3530111" y="1015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107041</xdr:rowOff>
    </xdr:from>
    <xdr:to>
      <xdr:col>15</xdr:col>
      <xdr:colOff>101600</xdr:colOff>
      <xdr:row>59</xdr:row>
      <xdr:rowOff>37191</xdr:rowOff>
    </xdr:to>
    <xdr:sp macro="" textlink="">
      <xdr:nvSpPr>
        <xdr:cNvPr id="144" name="楕円 143"/>
        <xdr:cNvSpPr/>
      </xdr:nvSpPr>
      <xdr:spPr>
        <a:xfrm>
          <a:off x="2857500" y="1005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28318</xdr:rowOff>
    </xdr:from>
    <xdr:ext cx="534377" cy="259045"/>
    <xdr:sp macro="" textlink="">
      <xdr:nvSpPr>
        <xdr:cNvPr id="145" name="テキスト ボックス 144"/>
        <xdr:cNvSpPr txBox="1"/>
      </xdr:nvSpPr>
      <xdr:spPr>
        <a:xfrm>
          <a:off x="2641111" y="1014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119581</xdr:rowOff>
    </xdr:from>
    <xdr:to>
      <xdr:col>10</xdr:col>
      <xdr:colOff>165100</xdr:colOff>
      <xdr:row>59</xdr:row>
      <xdr:rowOff>49731</xdr:rowOff>
    </xdr:to>
    <xdr:sp macro="" textlink="">
      <xdr:nvSpPr>
        <xdr:cNvPr id="146" name="楕円 145"/>
        <xdr:cNvSpPr/>
      </xdr:nvSpPr>
      <xdr:spPr>
        <a:xfrm>
          <a:off x="1968500" y="1006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40858</xdr:rowOff>
    </xdr:from>
    <xdr:ext cx="534377" cy="259045"/>
    <xdr:sp macro="" textlink="">
      <xdr:nvSpPr>
        <xdr:cNvPr id="147" name="テキスト ボックス 146"/>
        <xdr:cNvSpPr txBox="1"/>
      </xdr:nvSpPr>
      <xdr:spPr>
        <a:xfrm>
          <a:off x="1752111" y="1015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103726</xdr:rowOff>
    </xdr:from>
    <xdr:to>
      <xdr:col>6</xdr:col>
      <xdr:colOff>38100</xdr:colOff>
      <xdr:row>59</xdr:row>
      <xdr:rowOff>33876</xdr:rowOff>
    </xdr:to>
    <xdr:sp macro="" textlink="">
      <xdr:nvSpPr>
        <xdr:cNvPr id="148" name="楕円 147"/>
        <xdr:cNvSpPr/>
      </xdr:nvSpPr>
      <xdr:spPr>
        <a:xfrm>
          <a:off x="1079500" y="100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25003</xdr:rowOff>
    </xdr:from>
    <xdr:ext cx="534377" cy="259045"/>
    <xdr:sp macro="" textlink="">
      <xdr:nvSpPr>
        <xdr:cNvPr id="149" name="テキスト ボックス 148"/>
        <xdr:cNvSpPr txBox="1"/>
      </xdr:nvSpPr>
      <xdr:spPr>
        <a:xfrm>
          <a:off x="863111" y="1014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97180</xdr:rowOff>
    </xdr:from>
    <xdr:to>
      <xdr:col>24</xdr:col>
      <xdr:colOff>63500</xdr:colOff>
      <xdr:row>77</xdr:row>
      <xdr:rowOff>104724</xdr:rowOff>
    </xdr:to>
    <xdr:cxnSp macro="">
      <xdr:nvCxnSpPr>
        <xdr:cNvPr id="174" name="直線コネクタ 173"/>
        <xdr:cNvCxnSpPr/>
      </xdr:nvCxnSpPr>
      <xdr:spPr>
        <a:xfrm flipV="1">
          <a:off x="3797300" y="13298830"/>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104724</xdr:rowOff>
    </xdr:from>
    <xdr:to>
      <xdr:col>19</xdr:col>
      <xdr:colOff>177800</xdr:colOff>
      <xdr:row>77</xdr:row>
      <xdr:rowOff>123126</xdr:rowOff>
    </xdr:to>
    <xdr:cxnSp macro="">
      <xdr:nvCxnSpPr>
        <xdr:cNvPr id="177" name="直線コネクタ 176"/>
        <xdr:cNvCxnSpPr/>
      </xdr:nvCxnSpPr>
      <xdr:spPr>
        <a:xfrm flipV="1">
          <a:off x="2908300" y="13306374"/>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109810</xdr:rowOff>
    </xdr:from>
    <xdr:to>
      <xdr:col>15</xdr:col>
      <xdr:colOff>50800</xdr:colOff>
      <xdr:row>77</xdr:row>
      <xdr:rowOff>123126</xdr:rowOff>
    </xdr:to>
    <xdr:cxnSp macro="">
      <xdr:nvCxnSpPr>
        <xdr:cNvPr id="180" name="直線コネクタ 179"/>
        <xdr:cNvCxnSpPr/>
      </xdr:nvCxnSpPr>
      <xdr:spPr>
        <a:xfrm>
          <a:off x="2019300" y="13311460"/>
          <a:ext cx="889000" cy="1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109810</xdr:rowOff>
    </xdr:from>
    <xdr:to>
      <xdr:col>10</xdr:col>
      <xdr:colOff>114300</xdr:colOff>
      <xdr:row>77</xdr:row>
      <xdr:rowOff>115582</xdr:rowOff>
    </xdr:to>
    <xdr:cxnSp macro="">
      <xdr:nvCxnSpPr>
        <xdr:cNvPr id="183" name="直線コネクタ 182"/>
        <xdr:cNvCxnSpPr/>
      </xdr:nvCxnSpPr>
      <xdr:spPr>
        <a:xfrm flipV="1">
          <a:off x="1130300" y="13311460"/>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46380</xdr:rowOff>
    </xdr:from>
    <xdr:to>
      <xdr:col>24</xdr:col>
      <xdr:colOff>114300</xdr:colOff>
      <xdr:row>77</xdr:row>
      <xdr:rowOff>147980</xdr:rowOff>
    </xdr:to>
    <xdr:sp macro="" textlink="">
      <xdr:nvSpPr>
        <xdr:cNvPr id="193" name="楕円 192"/>
        <xdr:cNvSpPr/>
      </xdr:nvSpPr>
      <xdr:spPr>
        <a:xfrm>
          <a:off x="4584700" y="132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132757</xdr:rowOff>
    </xdr:from>
    <xdr:ext cx="469744" cy="259045"/>
    <xdr:sp macro="" textlink="">
      <xdr:nvSpPr>
        <xdr:cNvPr id="194" name="維持補修費該当値テキスト"/>
        <xdr:cNvSpPr txBox="1"/>
      </xdr:nvSpPr>
      <xdr:spPr>
        <a:xfrm>
          <a:off x="4686300" y="1316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53924</xdr:rowOff>
    </xdr:from>
    <xdr:to>
      <xdr:col>20</xdr:col>
      <xdr:colOff>38100</xdr:colOff>
      <xdr:row>77</xdr:row>
      <xdr:rowOff>155524</xdr:rowOff>
    </xdr:to>
    <xdr:sp macro="" textlink="">
      <xdr:nvSpPr>
        <xdr:cNvPr id="195" name="楕円 194"/>
        <xdr:cNvSpPr/>
      </xdr:nvSpPr>
      <xdr:spPr>
        <a:xfrm>
          <a:off x="3746500" y="132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146651</xdr:rowOff>
    </xdr:from>
    <xdr:ext cx="469744" cy="259045"/>
    <xdr:sp macro="" textlink="">
      <xdr:nvSpPr>
        <xdr:cNvPr id="196" name="テキスト ボックス 195"/>
        <xdr:cNvSpPr txBox="1"/>
      </xdr:nvSpPr>
      <xdr:spPr>
        <a:xfrm>
          <a:off x="3562428" y="1334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72326</xdr:rowOff>
    </xdr:from>
    <xdr:to>
      <xdr:col>15</xdr:col>
      <xdr:colOff>101600</xdr:colOff>
      <xdr:row>78</xdr:row>
      <xdr:rowOff>2476</xdr:rowOff>
    </xdr:to>
    <xdr:sp macro="" textlink="">
      <xdr:nvSpPr>
        <xdr:cNvPr id="197" name="楕円 196"/>
        <xdr:cNvSpPr/>
      </xdr:nvSpPr>
      <xdr:spPr>
        <a:xfrm>
          <a:off x="2857500" y="13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165053</xdr:rowOff>
    </xdr:from>
    <xdr:ext cx="469744" cy="259045"/>
    <xdr:sp macro="" textlink="">
      <xdr:nvSpPr>
        <xdr:cNvPr id="198" name="テキスト ボックス 197"/>
        <xdr:cNvSpPr txBox="1"/>
      </xdr:nvSpPr>
      <xdr:spPr>
        <a:xfrm>
          <a:off x="2673428" y="1336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59010</xdr:rowOff>
    </xdr:from>
    <xdr:to>
      <xdr:col>10</xdr:col>
      <xdr:colOff>165100</xdr:colOff>
      <xdr:row>77</xdr:row>
      <xdr:rowOff>160610</xdr:rowOff>
    </xdr:to>
    <xdr:sp macro="" textlink="">
      <xdr:nvSpPr>
        <xdr:cNvPr id="199" name="楕円 198"/>
        <xdr:cNvSpPr/>
      </xdr:nvSpPr>
      <xdr:spPr>
        <a:xfrm>
          <a:off x="1968500" y="1326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151737</xdr:rowOff>
    </xdr:from>
    <xdr:ext cx="469744" cy="259045"/>
    <xdr:sp macro="" textlink="">
      <xdr:nvSpPr>
        <xdr:cNvPr id="200" name="テキスト ボックス 199"/>
        <xdr:cNvSpPr txBox="1"/>
      </xdr:nvSpPr>
      <xdr:spPr>
        <a:xfrm>
          <a:off x="1784428" y="133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64782</xdr:rowOff>
    </xdr:from>
    <xdr:to>
      <xdr:col>6</xdr:col>
      <xdr:colOff>38100</xdr:colOff>
      <xdr:row>77</xdr:row>
      <xdr:rowOff>166382</xdr:rowOff>
    </xdr:to>
    <xdr:sp macro="" textlink="">
      <xdr:nvSpPr>
        <xdr:cNvPr id="201" name="楕円 200"/>
        <xdr:cNvSpPr/>
      </xdr:nvSpPr>
      <xdr:spPr>
        <a:xfrm>
          <a:off x="1079500" y="1326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157509</xdr:rowOff>
    </xdr:from>
    <xdr:ext cx="469744" cy="259045"/>
    <xdr:sp macro="" textlink="">
      <xdr:nvSpPr>
        <xdr:cNvPr id="202" name="テキスト ボックス 201"/>
        <xdr:cNvSpPr txBox="1"/>
      </xdr:nvSpPr>
      <xdr:spPr>
        <a:xfrm>
          <a:off x="895428" y="1335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17579</xdr:rowOff>
    </xdr:from>
    <xdr:to>
      <xdr:col>24</xdr:col>
      <xdr:colOff>63500</xdr:colOff>
      <xdr:row>96</xdr:row>
      <xdr:rowOff>152828</xdr:rowOff>
    </xdr:to>
    <xdr:cxnSp macro="">
      <xdr:nvCxnSpPr>
        <xdr:cNvPr id="234" name="直線コネクタ 233"/>
        <xdr:cNvCxnSpPr/>
      </xdr:nvCxnSpPr>
      <xdr:spPr>
        <a:xfrm flipV="1">
          <a:off x="3797300" y="16476779"/>
          <a:ext cx="838200" cy="13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152828</xdr:rowOff>
    </xdr:from>
    <xdr:to>
      <xdr:col>19</xdr:col>
      <xdr:colOff>177800</xdr:colOff>
      <xdr:row>97</xdr:row>
      <xdr:rowOff>49616</xdr:rowOff>
    </xdr:to>
    <xdr:cxnSp macro="">
      <xdr:nvCxnSpPr>
        <xdr:cNvPr id="237" name="直線コネクタ 236"/>
        <xdr:cNvCxnSpPr/>
      </xdr:nvCxnSpPr>
      <xdr:spPr>
        <a:xfrm flipV="1">
          <a:off x="2908300" y="16612028"/>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49616</xdr:rowOff>
    </xdr:from>
    <xdr:to>
      <xdr:col>15</xdr:col>
      <xdr:colOff>50800</xdr:colOff>
      <xdr:row>97</xdr:row>
      <xdr:rowOff>108920</xdr:rowOff>
    </xdr:to>
    <xdr:cxnSp macro="">
      <xdr:nvCxnSpPr>
        <xdr:cNvPr id="240" name="直線コネクタ 239"/>
        <xdr:cNvCxnSpPr/>
      </xdr:nvCxnSpPr>
      <xdr:spPr>
        <a:xfrm flipV="1">
          <a:off x="2019300" y="16680266"/>
          <a:ext cx="889000" cy="5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108920</xdr:rowOff>
    </xdr:from>
    <xdr:to>
      <xdr:col>10</xdr:col>
      <xdr:colOff>114300</xdr:colOff>
      <xdr:row>97</xdr:row>
      <xdr:rowOff>112840</xdr:rowOff>
    </xdr:to>
    <xdr:cxnSp macro="">
      <xdr:nvCxnSpPr>
        <xdr:cNvPr id="243" name="直線コネクタ 242"/>
        <xdr:cNvCxnSpPr/>
      </xdr:nvCxnSpPr>
      <xdr:spPr>
        <a:xfrm flipV="1">
          <a:off x="1130300" y="16739570"/>
          <a:ext cx="889000" cy="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138229</xdr:rowOff>
    </xdr:from>
    <xdr:to>
      <xdr:col>24</xdr:col>
      <xdr:colOff>114300</xdr:colOff>
      <xdr:row>96</xdr:row>
      <xdr:rowOff>68379</xdr:rowOff>
    </xdr:to>
    <xdr:sp macro="" textlink="">
      <xdr:nvSpPr>
        <xdr:cNvPr id="253" name="楕円 252"/>
        <xdr:cNvSpPr/>
      </xdr:nvSpPr>
      <xdr:spPr>
        <a:xfrm>
          <a:off x="4584700" y="1642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161106</xdr:rowOff>
    </xdr:from>
    <xdr:ext cx="534377" cy="259045"/>
    <xdr:sp macro="" textlink="">
      <xdr:nvSpPr>
        <xdr:cNvPr id="254" name="扶助費該当値テキスト"/>
        <xdr:cNvSpPr txBox="1"/>
      </xdr:nvSpPr>
      <xdr:spPr>
        <a:xfrm>
          <a:off x="4686300" y="162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102028</xdr:rowOff>
    </xdr:from>
    <xdr:to>
      <xdr:col>20</xdr:col>
      <xdr:colOff>38100</xdr:colOff>
      <xdr:row>97</xdr:row>
      <xdr:rowOff>32178</xdr:rowOff>
    </xdr:to>
    <xdr:sp macro="" textlink="">
      <xdr:nvSpPr>
        <xdr:cNvPr id="255" name="楕円 254"/>
        <xdr:cNvSpPr/>
      </xdr:nvSpPr>
      <xdr:spPr>
        <a:xfrm>
          <a:off x="3746500" y="1656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23305</xdr:rowOff>
    </xdr:from>
    <xdr:ext cx="534377" cy="259045"/>
    <xdr:sp macro="" textlink="">
      <xdr:nvSpPr>
        <xdr:cNvPr id="256" name="テキスト ボックス 255"/>
        <xdr:cNvSpPr txBox="1"/>
      </xdr:nvSpPr>
      <xdr:spPr>
        <a:xfrm>
          <a:off x="3530111" y="1665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170266</xdr:rowOff>
    </xdr:from>
    <xdr:to>
      <xdr:col>15</xdr:col>
      <xdr:colOff>101600</xdr:colOff>
      <xdr:row>97</xdr:row>
      <xdr:rowOff>100416</xdr:rowOff>
    </xdr:to>
    <xdr:sp macro="" textlink="">
      <xdr:nvSpPr>
        <xdr:cNvPr id="257" name="楕円 256"/>
        <xdr:cNvSpPr/>
      </xdr:nvSpPr>
      <xdr:spPr>
        <a:xfrm>
          <a:off x="2857500" y="166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91543</xdr:rowOff>
    </xdr:from>
    <xdr:ext cx="534377" cy="259045"/>
    <xdr:sp macro="" textlink="">
      <xdr:nvSpPr>
        <xdr:cNvPr id="258" name="テキスト ボックス 257"/>
        <xdr:cNvSpPr txBox="1"/>
      </xdr:nvSpPr>
      <xdr:spPr>
        <a:xfrm>
          <a:off x="2641111" y="1672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58120</xdr:rowOff>
    </xdr:from>
    <xdr:to>
      <xdr:col>10</xdr:col>
      <xdr:colOff>165100</xdr:colOff>
      <xdr:row>97</xdr:row>
      <xdr:rowOff>159720</xdr:rowOff>
    </xdr:to>
    <xdr:sp macro="" textlink="">
      <xdr:nvSpPr>
        <xdr:cNvPr id="259" name="楕円 258"/>
        <xdr:cNvSpPr/>
      </xdr:nvSpPr>
      <xdr:spPr>
        <a:xfrm>
          <a:off x="19685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150847</xdr:rowOff>
    </xdr:from>
    <xdr:ext cx="534377" cy="259045"/>
    <xdr:sp macro="" textlink="">
      <xdr:nvSpPr>
        <xdr:cNvPr id="260" name="テキスト ボックス 259"/>
        <xdr:cNvSpPr txBox="1"/>
      </xdr:nvSpPr>
      <xdr:spPr>
        <a:xfrm>
          <a:off x="1752111" y="1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62040</xdr:rowOff>
    </xdr:from>
    <xdr:to>
      <xdr:col>6</xdr:col>
      <xdr:colOff>38100</xdr:colOff>
      <xdr:row>97</xdr:row>
      <xdr:rowOff>163640</xdr:rowOff>
    </xdr:to>
    <xdr:sp macro="" textlink="">
      <xdr:nvSpPr>
        <xdr:cNvPr id="261" name="楕円 260"/>
        <xdr:cNvSpPr/>
      </xdr:nvSpPr>
      <xdr:spPr>
        <a:xfrm>
          <a:off x="1079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154767</xdr:rowOff>
    </xdr:from>
    <xdr:ext cx="534377" cy="259045"/>
    <xdr:sp macro="" textlink="">
      <xdr:nvSpPr>
        <xdr:cNvPr id="262" name="テキスト ボックス 261"/>
        <xdr:cNvSpPr txBox="1"/>
      </xdr:nvSpPr>
      <xdr:spPr>
        <a:xfrm>
          <a:off x="863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107028</xdr:rowOff>
    </xdr:from>
    <xdr:to>
      <xdr:col>55</xdr:col>
      <xdr:colOff>0</xdr:colOff>
      <xdr:row>37</xdr:row>
      <xdr:rowOff>56151</xdr:rowOff>
    </xdr:to>
    <xdr:cxnSp macro="">
      <xdr:nvCxnSpPr>
        <xdr:cNvPr id="289" name="直線コネクタ 288"/>
        <xdr:cNvCxnSpPr/>
      </xdr:nvCxnSpPr>
      <xdr:spPr>
        <a:xfrm flipV="1">
          <a:off x="9639300" y="5936328"/>
          <a:ext cx="838200" cy="46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56151</xdr:rowOff>
    </xdr:from>
    <xdr:to>
      <xdr:col>50</xdr:col>
      <xdr:colOff>114300</xdr:colOff>
      <xdr:row>37</xdr:row>
      <xdr:rowOff>56453</xdr:rowOff>
    </xdr:to>
    <xdr:cxnSp macro="">
      <xdr:nvCxnSpPr>
        <xdr:cNvPr id="292" name="直線コネクタ 291"/>
        <xdr:cNvCxnSpPr/>
      </xdr:nvCxnSpPr>
      <xdr:spPr>
        <a:xfrm flipV="1">
          <a:off x="8750300" y="6399801"/>
          <a:ext cx="8890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144937</xdr:rowOff>
    </xdr:from>
    <xdr:ext cx="534377" cy="259045"/>
    <xdr:sp macro="" textlink="">
      <xdr:nvSpPr>
        <xdr:cNvPr id="294" name="テキスト ボックス 293"/>
        <xdr:cNvSpPr txBox="1"/>
      </xdr:nvSpPr>
      <xdr:spPr>
        <a:xfrm>
          <a:off x="9372111" y="64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51396</xdr:rowOff>
    </xdr:from>
    <xdr:to>
      <xdr:col>45</xdr:col>
      <xdr:colOff>177800</xdr:colOff>
      <xdr:row>37</xdr:row>
      <xdr:rowOff>56453</xdr:rowOff>
    </xdr:to>
    <xdr:cxnSp macro="">
      <xdr:nvCxnSpPr>
        <xdr:cNvPr id="295" name="直線コネクタ 294"/>
        <xdr:cNvCxnSpPr/>
      </xdr:nvCxnSpPr>
      <xdr:spPr>
        <a:xfrm>
          <a:off x="7861300" y="6395046"/>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147397</xdr:rowOff>
    </xdr:from>
    <xdr:ext cx="534377" cy="259045"/>
    <xdr:sp macro="" textlink="">
      <xdr:nvSpPr>
        <xdr:cNvPr id="297" name="テキスト ボックス 296"/>
        <xdr:cNvSpPr txBox="1"/>
      </xdr:nvSpPr>
      <xdr:spPr>
        <a:xfrm>
          <a:off x="8483111" y="64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47697</xdr:rowOff>
    </xdr:from>
    <xdr:to>
      <xdr:col>41</xdr:col>
      <xdr:colOff>50800</xdr:colOff>
      <xdr:row>37</xdr:row>
      <xdr:rowOff>51396</xdr:rowOff>
    </xdr:to>
    <xdr:cxnSp macro="">
      <xdr:nvCxnSpPr>
        <xdr:cNvPr id="298" name="直線コネクタ 297"/>
        <xdr:cNvCxnSpPr/>
      </xdr:nvCxnSpPr>
      <xdr:spPr>
        <a:xfrm>
          <a:off x="6972300" y="6391347"/>
          <a:ext cx="889000" cy="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155713</xdr:rowOff>
    </xdr:from>
    <xdr:ext cx="534377" cy="259045"/>
    <xdr:sp macro="" textlink="">
      <xdr:nvSpPr>
        <xdr:cNvPr id="300" name="テキスト ボックス 299"/>
        <xdr:cNvSpPr txBox="1"/>
      </xdr:nvSpPr>
      <xdr:spPr>
        <a:xfrm>
          <a:off x="7594111" y="649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144680</xdr:rowOff>
    </xdr:from>
    <xdr:ext cx="534377" cy="259045"/>
    <xdr:sp macro="" textlink="">
      <xdr:nvSpPr>
        <xdr:cNvPr id="302" name="テキスト ボックス 301"/>
        <xdr:cNvSpPr txBox="1"/>
      </xdr:nvSpPr>
      <xdr:spPr>
        <a:xfrm>
          <a:off x="6705111" y="648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56228</xdr:rowOff>
    </xdr:from>
    <xdr:to>
      <xdr:col>55</xdr:col>
      <xdr:colOff>50800</xdr:colOff>
      <xdr:row>34</xdr:row>
      <xdr:rowOff>157828</xdr:rowOff>
    </xdr:to>
    <xdr:sp macro="" textlink="">
      <xdr:nvSpPr>
        <xdr:cNvPr id="308" name="楕円 307"/>
        <xdr:cNvSpPr/>
      </xdr:nvSpPr>
      <xdr:spPr>
        <a:xfrm>
          <a:off x="10426700" y="58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79105</xdr:rowOff>
    </xdr:from>
    <xdr:ext cx="599010" cy="259045"/>
    <xdr:sp macro="" textlink="">
      <xdr:nvSpPr>
        <xdr:cNvPr id="309" name="補助費等該当値テキスト"/>
        <xdr:cNvSpPr txBox="1"/>
      </xdr:nvSpPr>
      <xdr:spPr>
        <a:xfrm>
          <a:off x="10528300" y="573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5351</xdr:rowOff>
    </xdr:from>
    <xdr:to>
      <xdr:col>50</xdr:col>
      <xdr:colOff>165100</xdr:colOff>
      <xdr:row>37</xdr:row>
      <xdr:rowOff>106951</xdr:rowOff>
    </xdr:to>
    <xdr:sp macro="" textlink="">
      <xdr:nvSpPr>
        <xdr:cNvPr id="310" name="楕円 309"/>
        <xdr:cNvSpPr/>
      </xdr:nvSpPr>
      <xdr:spPr>
        <a:xfrm>
          <a:off x="9588500" y="634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123478</xdr:rowOff>
    </xdr:from>
    <xdr:ext cx="534377" cy="259045"/>
    <xdr:sp macro="" textlink="">
      <xdr:nvSpPr>
        <xdr:cNvPr id="311" name="テキスト ボックス 310"/>
        <xdr:cNvSpPr txBox="1"/>
      </xdr:nvSpPr>
      <xdr:spPr>
        <a:xfrm>
          <a:off x="9372111" y="612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5653</xdr:rowOff>
    </xdr:from>
    <xdr:to>
      <xdr:col>46</xdr:col>
      <xdr:colOff>38100</xdr:colOff>
      <xdr:row>37</xdr:row>
      <xdr:rowOff>107253</xdr:rowOff>
    </xdr:to>
    <xdr:sp macro="" textlink="">
      <xdr:nvSpPr>
        <xdr:cNvPr id="312" name="楕円 311"/>
        <xdr:cNvSpPr/>
      </xdr:nvSpPr>
      <xdr:spPr>
        <a:xfrm>
          <a:off x="8699500" y="63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123780</xdr:rowOff>
    </xdr:from>
    <xdr:ext cx="534377" cy="259045"/>
    <xdr:sp macro="" textlink="">
      <xdr:nvSpPr>
        <xdr:cNvPr id="313" name="テキスト ボックス 312"/>
        <xdr:cNvSpPr txBox="1"/>
      </xdr:nvSpPr>
      <xdr:spPr>
        <a:xfrm>
          <a:off x="8483111" y="61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596</xdr:rowOff>
    </xdr:from>
    <xdr:to>
      <xdr:col>41</xdr:col>
      <xdr:colOff>101600</xdr:colOff>
      <xdr:row>37</xdr:row>
      <xdr:rowOff>102196</xdr:rowOff>
    </xdr:to>
    <xdr:sp macro="" textlink="">
      <xdr:nvSpPr>
        <xdr:cNvPr id="314" name="楕円 313"/>
        <xdr:cNvSpPr/>
      </xdr:nvSpPr>
      <xdr:spPr>
        <a:xfrm>
          <a:off x="7810500" y="63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118723</xdr:rowOff>
    </xdr:from>
    <xdr:ext cx="534377" cy="259045"/>
    <xdr:sp macro="" textlink="">
      <xdr:nvSpPr>
        <xdr:cNvPr id="315" name="テキスト ボックス 314"/>
        <xdr:cNvSpPr txBox="1"/>
      </xdr:nvSpPr>
      <xdr:spPr>
        <a:xfrm>
          <a:off x="7594111" y="61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168347</xdr:rowOff>
    </xdr:from>
    <xdr:to>
      <xdr:col>36</xdr:col>
      <xdr:colOff>165100</xdr:colOff>
      <xdr:row>37</xdr:row>
      <xdr:rowOff>98497</xdr:rowOff>
    </xdr:to>
    <xdr:sp macro="" textlink="">
      <xdr:nvSpPr>
        <xdr:cNvPr id="316" name="楕円 315"/>
        <xdr:cNvSpPr/>
      </xdr:nvSpPr>
      <xdr:spPr>
        <a:xfrm>
          <a:off x="6921500" y="634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115024</xdr:rowOff>
    </xdr:from>
    <xdr:ext cx="534377" cy="259045"/>
    <xdr:sp macro="" textlink="">
      <xdr:nvSpPr>
        <xdr:cNvPr id="317" name="テキスト ボックス 316"/>
        <xdr:cNvSpPr txBox="1"/>
      </xdr:nvSpPr>
      <xdr:spPr>
        <a:xfrm>
          <a:off x="6705111" y="6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149530</xdr:rowOff>
    </xdr:from>
    <xdr:to>
      <xdr:col>55</xdr:col>
      <xdr:colOff>0</xdr:colOff>
      <xdr:row>57</xdr:row>
      <xdr:rowOff>25482</xdr:rowOff>
    </xdr:to>
    <xdr:cxnSp macro="">
      <xdr:nvCxnSpPr>
        <xdr:cNvPr id="344" name="直線コネクタ 343"/>
        <xdr:cNvCxnSpPr/>
      </xdr:nvCxnSpPr>
      <xdr:spPr>
        <a:xfrm>
          <a:off x="9639300" y="9750730"/>
          <a:ext cx="838200" cy="4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149530</xdr:rowOff>
    </xdr:from>
    <xdr:to>
      <xdr:col>50</xdr:col>
      <xdr:colOff>114300</xdr:colOff>
      <xdr:row>57</xdr:row>
      <xdr:rowOff>6847</xdr:rowOff>
    </xdr:to>
    <xdr:cxnSp macro="">
      <xdr:nvCxnSpPr>
        <xdr:cNvPr id="347" name="直線コネクタ 346"/>
        <xdr:cNvCxnSpPr/>
      </xdr:nvCxnSpPr>
      <xdr:spPr>
        <a:xfrm flipV="1">
          <a:off x="8750300" y="9750730"/>
          <a:ext cx="889000" cy="2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110220</xdr:rowOff>
    </xdr:from>
    <xdr:to>
      <xdr:col>45</xdr:col>
      <xdr:colOff>177800</xdr:colOff>
      <xdr:row>57</xdr:row>
      <xdr:rowOff>6847</xdr:rowOff>
    </xdr:to>
    <xdr:cxnSp macro="">
      <xdr:nvCxnSpPr>
        <xdr:cNvPr id="350" name="直線コネクタ 349"/>
        <xdr:cNvCxnSpPr/>
      </xdr:nvCxnSpPr>
      <xdr:spPr>
        <a:xfrm>
          <a:off x="7861300" y="9711420"/>
          <a:ext cx="889000" cy="6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100171</xdr:rowOff>
    </xdr:from>
    <xdr:to>
      <xdr:col>41</xdr:col>
      <xdr:colOff>50800</xdr:colOff>
      <xdr:row>56</xdr:row>
      <xdr:rowOff>110220</xdr:rowOff>
    </xdr:to>
    <xdr:cxnSp macro="">
      <xdr:nvCxnSpPr>
        <xdr:cNvPr id="353" name="直線コネクタ 352"/>
        <xdr:cNvCxnSpPr/>
      </xdr:nvCxnSpPr>
      <xdr:spPr>
        <a:xfrm>
          <a:off x="6972300" y="9701371"/>
          <a:ext cx="889000" cy="1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146132</xdr:rowOff>
    </xdr:from>
    <xdr:to>
      <xdr:col>55</xdr:col>
      <xdr:colOff>50800</xdr:colOff>
      <xdr:row>57</xdr:row>
      <xdr:rowOff>76282</xdr:rowOff>
    </xdr:to>
    <xdr:sp macro="" textlink="">
      <xdr:nvSpPr>
        <xdr:cNvPr id="363" name="楕円 362"/>
        <xdr:cNvSpPr/>
      </xdr:nvSpPr>
      <xdr:spPr>
        <a:xfrm>
          <a:off x="10426700" y="97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124559</xdr:rowOff>
    </xdr:from>
    <xdr:ext cx="534377" cy="259045"/>
    <xdr:sp macro="" textlink="">
      <xdr:nvSpPr>
        <xdr:cNvPr id="364" name="普通建設事業費該当値テキスト"/>
        <xdr:cNvSpPr txBox="1"/>
      </xdr:nvSpPr>
      <xdr:spPr>
        <a:xfrm>
          <a:off x="10528300" y="9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98730</xdr:rowOff>
    </xdr:from>
    <xdr:to>
      <xdr:col>50</xdr:col>
      <xdr:colOff>165100</xdr:colOff>
      <xdr:row>57</xdr:row>
      <xdr:rowOff>28880</xdr:rowOff>
    </xdr:to>
    <xdr:sp macro="" textlink="">
      <xdr:nvSpPr>
        <xdr:cNvPr id="365" name="楕円 364"/>
        <xdr:cNvSpPr/>
      </xdr:nvSpPr>
      <xdr:spPr>
        <a:xfrm>
          <a:off x="9588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20007</xdr:rowOff>
    </xdr:from>
    <xdr:ext cx="534377" cy="259045"/>
    <xdr:sp macro="" textlink="">
      <xdr:nvSpPr>
        <xdr:cNvPr id="366" name="テキスト ボックス 365"/>
        <xdr:cNvSpPr txBox="1"/>
      </xdr:nvSpPr>
      <xdr:spPr>
        <a:xfrm>
          <a:off x="9372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127497</xdr:rowOff>
    </xdr:from>
    <xdr:to>
      <xdr:col>46</xdr:col>
      <xdr:colOff>38100</xdr:colOff>
      <xdr:row>57</xdr:row>
      <xdr:rowOff>57647</xdr:rowOff>
    </xdr:to>
    <xdr:sp macro="" textlink="">
      <xdr:nvSpPr>
        <xdr:cNvPr id="367" name="楕円 366"/>
        <xdr:cNvSpPr/>
      </xdr:nvSpPr>
      <xdr:spPr>
        <a:xfrm>
          <a:off x="8699500" y="97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48774</xdr:rowOff>
    </xdr:from>
    <xdr:ext cx="534377" cy="259045"/>
    <xdr:sp macro="" textlink="">
      <xdr:nvSpPr>
        <xdr:cNvPr id="368" name="テキスト ボックス 367"/>
        <xdr:cNvSpPr txBox="1"/>
      </xdr:nvSpPr>
      <xdr:spPr>
        <a:xfrm>
          <a:off x="8483111" y="982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59420</xdr:rowOff>
    </xdr:from>
    <xdr:to>
      <xdr:col>41</xdr:col>
      <xdr:colOff>101600</xdr:colOff>
      <xdr:row>56</xdr:row>
      <xdr:rowOff>161020</xdr:rowOff>
    </xdr:to>
    <xdr:sp macro="" textlink="">
      <xdr:nvSpPr>
        <xdr:cNvPr id="369" name="楕円 368"/>
        <xdr:cNvSpPr/>
      </xdr:nvSpPr>
      <xdr:spPr>
        <a:xfrm>
          <a:off x="7810500" y="96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152147</xdr:rowOff>
    </xdr:from>
    <xdr:ext cx="534377" cy="259045"/>
    <xdr:sp macro="" textlink="">
      <xdr:nvSpPr>
        <xdr:cNvPr id="370" name="テキスト ボックス 369"/>
        <xdr:cNvSpPr txBox="1"/>
      </xdr:nvSpPr>
      <xdr:spPr>
        <a:xfrm>
          <a:off x="7594111" y="97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49371</xdr:rowOff>
    </xdr:from>
    <xdr:to>
      <xdr:col>36</xdr:col>
      <xdr:colOff>165100</xdr:colOff>
      <xdr:row>56</xdr:row>
      <xdr:rowOff>150971</xdr:rowOff>
    </xdr:to>
    <xdr:sp macro="" textlink="">
      <xdr:nvSpPr>
        <xdr:cNvPr id="371" name="楕円 370"/>
        <xdr:cNvSpPr/>
      </xdr:nvSpPr>
      <xdr:spPr>
        <a:xfrm>
          <a:off x="6921500" y="96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142098</xdr:rowOff>
    </xdr:from>
    <xdr:ext cx="534377" cy="259045"/>
    <xdr:sp macro="" textlink="">
      <xdr:nvSpPr>
        <xdr:cNvPr id="372" name="テキスト ボックス 371"/>
        <xdr:cNvSpPr txBox="1"/>
      </xdr:nvSpPr>
      <xdr:spPr>
        <a:xfrm>
          <a:off x="6705111" y="97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139585</xdr:rowOff>
    </xdr:from>
    <xdr:to>
      <xdr:col>55</xdr:col>
      <xdr:colOff>0</xdr:colOff>
      <xdr:row>79</xdr:row>
      <xdr:rowOff>98879</xdr:rowOff>
    </xdr:to>
    <xdr:cxnSp macro="">
      <xdr:nvCxnSpPr>
        <xdr:cNvPr id="403" name="直線コネクタ 402"/>
        <xdr:cNvCxnSpPr/>
      </xdr:nvCxnSpPr>
      <xdr:spPr>
        <a:xfrm flipV="1">
          <a:off x="9639300" y="13512685"/>
          <a:ext cx="838200" cy="13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39720</xdr:rowOff>
    </xdr:from>
    <xdr:to>
      <xdr:col>50</xdr:col>
      <xdr:colOff>114300</xdr:colOff>
      <xdr:row>79</xdr:row>
      <xdr:rowOff>98879</xdr:rowOff>
    </xdr:to>
    <xdr:cxnSp macro="">
      <xdr:nvCxnSpPr>
        <xdr:cNvPr id="406" name="直線コネクタ 405"/>
        <xdr:cNvCxnSpPr/>
      </xdr:nvCxnSpPr>
      <xdr:spPr>
        <a:xfrm>
          <a:off x="8750300" y="13584270"/>
          <a:ext cx="889000" cy="5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39720</xdr:rowOff>
    </xdr:from>
    <xdr:to>
      <xdr:col>45</xdr:col>
      <xdr:colOff>177800</xdr:colOff>
      <xdr:row>79</xdr:row>
      <xdr:rowOff>98830</xdr:rowOff>
    </xdr:to>
    <xdr:cxnSp macro="">
      <xdr:nvCxnSpPr>
        <xdr:cNvPr id="409" name="直線コネクタ 408"/>
        <xdr:cNvCxnSpPr/>
      </xdr:nvCxnSpPr>
      <xdr:spPr>
        <a:xfrm flipV="1">
          <a:off x="7861300" y="13584270"/>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160372</xdr:rowOff>
    </xdr:from>
    <xdr:to>
      <xdr:col>41</xdr:col>
      <xdr:colOff>50800</xdr:colOff>
      <xdr:row>79</xdr:row>
      <xdr:rowOff>98830</xdr:rowOff>
    </xdr:to>
    <xdr:cxnSp macro="">
      <xdr:nvCxnSpPr>
        <xdr:cNvPr id="412" name="直線コネクタ 411"/>
        <xdr:cNvCxnSpPr/>
      </xdr:nvCxnSpPr>
      <xdr:spPr>
        <a:xfrm>
          <a:off x="6972300" y="13362022"/>
          <a:ext cx="889000" cy="28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64862</xdr:rowOff>
    </xdr:from>
    <xdr:ext cx="534377" cy="259045"/>
    <xdr:sp macro="" textlink="">
      <xdr:nvSpPr>
        <xdr:cNvPr id="416" name="テキスト ボックス 415"/>
        <xdr:cNvSpPr txBox="1"/>
      </xdr:nvSpPr>
      <xdr:spPr>
        <a:xfrm>
          <a:off x="6705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88785</xdr:rowOff>
    </xdr:from>
    <xdr:to>
      <xdr:col>55</xdr:col>
      <xdr:colOff>50800</xdr:colOff>
      <xdr:row>79</xdr:row>
      <xdr:rowOff>18935</xdr:rowOff>
    </xdr:to>
    <xdr:sp macro="" textlink="">
      <xdr:nvSpPr>
        <xdr:cNvPr id="422" name="楕円 421"/>
        <xdr:cNvSpPr/>
      </xdr:nvSpPr>
      <xdr:spPr>
        <a:xfrm>
          <a:off x="10426700" y="1346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67212</xdr:rowOff>
    </xdr:from>
    <xdr:ext cx="469744" cy="259045"/>
    <xdr:sp macro="" textlink="">
      <xdr:nvSpPr>
        <xdr:cNvPr id="423" name="普通建設事業費 （ うち新規整備　）該当値テキスト"/>
        <xdr:cNvSpPr txBox="1"/>
      </xdr:nvSpPr>
      <xdr:spPr>
        <a:xfrm>
          <a:off x="10528300" y="1344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48079</xdr:rowOff>
    </xdr:from>
    <xdr:to>
      <xdr:col>50</xdr:col>
      <xdr:colOff>165100</xdr:colOff>
      <xdr:row>79</xdr:row>
      <xdr:rowOff>149679</xdr:rowOff>
    </xdr:to>
    <xdr:sp macro="" textlink="">
      <xdr:nvSpPr>
        <xdr:cNvPr id="424" name="楕円 423"/>
        <xdr:cNvSpPr/>
      </xdr:nvSpPr>
      <xdr:spPr>
        <a:xfrm>
          <a:off x="958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140806</xdr:rowOff>
    </xdr:from>
    <xdr:ext cx="249299" cy="259045"/>
    <xdr:sp macro="" textlink="">
      <xdr:nvSpPr>
        <xdr:cNvPr id="425" name="テキスト ボックス 424"/>
        <xdr:cNvSpPr txBox="1"/>
      </xdr:nvSpPr>
      <xdr:spPr>
        <a:xfrm>
          <a:off x="951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160370</xdr:rowOff>
    </xdr:from>
    <xdr:to>
      <xdr:col>46</xdr:col>
      <xdr:colOff>38100</xdr:colOff>
      <xdr:row>79</xdr:row>
      <xdr:rowOff>90520</xdr:rowOff>
    </xdr:to>
    <xdr:sp macro="" textlink="">
      <xdr:nvSpPr>
        <xdr:cNvPr id="426" name="楕円 425"/>
        <xdr:cNvSpPr/>
      </xdr:nvSpPr>
      <xdr:spPr>
        <a:xfrm>
          <a:off x="8699500" y="1353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81647</xdr:rowOff>
    </xdr:from>
    <xdr:ext cx="469744" cy="259045"/>
    <xdr:sp macro="" textlink="">
      <xdr:nvSpPr>
        <xdr:cNvPr id="427" name="テキスト ボックス 426"/>
        <xdr:cNvSpPr txBox="1"/>
      </xdr:nvSpPr>
      <xdr:spPr>
        <a:xfrm>
          <a:off x="8515428" y="136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48030</xdr:rowOff>
    </xdr:from>
    <xdr:to>
      <xdr:col>41</xdr:col>
      <xdr:colOff>101600</xdr:colOff>
      <xdr:row>79</xdr:row>
      <xdr:rowOff>149630</xdr:rowOff>
    </xdr:to>
    <xdr:sp macro="" textlink="">
      <xdr:nvSpPr>
        <xdr:cNvPr id="428" name="楕円 427"/>
        <xdr:cNvSpPr/>
      </xdr:nvSpPr>
      <xdr:spPr>
        <a:xfrm>
          <a:off x="7810500" y="135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140757</xdr:rowOff>
    </xdr:from>
    <xdr:ext cx="249299" cy="259045"/>
    <xdr:sp macro="" textlink="">
      <xdr:nvSpPr>
        <xdr:cNvPr id="429" name="テキスト ボックス 428"/>
        <xdr:cNvSpPr txBox="1"/>
      </xdr:nvSpPr>
      <xdr:spPr>
        <a:xfrm>
          <a:off x="7736650" y="136853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109572</xdr:rowOff>
    </xdr:from>
    <xdr:to>
      <xdr:col>36</xdr:col>
      <xdr:colOff>165100</xdr:colOff>
      <xdr:row>78</xdr:row>
      <xdr:rowOff>39722</xdr:rowOff>
    </xdr:to>
    <xdr:sp macro="" textlink="">
      <xdr:nvSpPr>
        <xdr:cNvPr id="430" name="楕円 429"/>
        <xdr:cNvSpPr/>
      </xdr:nvSpPr>
      <xdr:spPr>
        <a:xfrm>
          <a:off x="6921500" y="1331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56249</xdr:rowOff>
    </xdr:from>
    <xdr:ext cx="534377" cy="259045"/>
    <xdr:sp macro="" textlink="">
      <xdr:nvSpPr>
        <xdr:cNvPr id="431" name="テキスト ボックス 430"/>
        <xdr:cNvSpPr txBox="1"/>
      </xdr:nvSpPr>
      <xdr:spPr>
        <a:xfrm>
          <a:off x="6705111" y="1308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66384</xdr:rowOff>
    </xdr:from>
    <xdr:to>
      <xdr:col>55</xdr:col>
      <xdr:colOff>0</xdr:colOff>
      <xdr:row>97</xdr:row>
      <xdr:rowOff>142291</xdr:rowOff>
    </xdr:to>
    <xdr:cxnSp macro="">
      <xdr:nvCxnSpPr>
        <xdr:cNvPr id="460" name="直線コネクタ 459"/>
        <xdr:cNvCxnSpPr/>
      </xdr:nvCxnSpPr>
      <xdr:spPr>
        <a:xfrm>
          <a:off x="9639300" y="16697034"/>
          <a:ext cx="8382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66384</xdr:rowOff>
    </xdr:from>
    <xdr:to>
      <xdr:col>50</xdr:col>
      <xdr:colOff>114300</xdr:colOff>
      <xdr:row>97</xdr:row>
      <xdr:rowOff>81711</xdr:rowOff>
    </xdr:to>
    <xdr:cxnSp macro="">
      <xdr:nvCxnSpPr>
        <xdr:cNvPr id="463" name="直線コネクタ 462"/>
        <xdr:cNvCxnSpPr/>
      </xdr:nvCxnSpPr>
      <xdr:spPr>
        <a:xfrm flipV="1">
          <a:off x="8750300" y="16697034"/>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149264</xdr:rowOff>
    </xdr:from>
    <xdr:to>
      <xdr:col>45</xdr:col>
      <xdr:colOff>177800</xdr:colOff>
      <xdr:row>97</xdr:row>
      <xdr:rowOff>81711</xdr:rowOff>
    </xdr:to>
    <xdr:cxnSp macro="">
      <xdr:nvCxnSpPr>
        <xdr:cNvPr id="466" name="直線コネクタ 465"/>
        <xdr:cNvCxnSpPr/>
      </xdr:nvCxnSpPr>
      <xdr:spPr>
        <a:xfrm>
          <a:off x="7861300" y="16608464"/>
          <a:ext cx="889000" cy="10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130954</xdr:rowOff>
    </xdr:from>
    <xdr:ext cx="534377" cy="259045"/>
    <xdr:sp macro="" textlink="">
      <xdr:nvSpPr>
        <xdr:cNvPr id="468" name="テキスト ボックス 467"/>
        <xdr:cNvSpPr txBox="1"/>
      </xdr:nvSpPr>
      <xdr:spPr>
        <a:xfrm>
          <a:off x="8483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149264</xdr:rowOff>
    </xdr:from>
    <xdr:to>
      <xdr:col>41</xdr:col>
      <xdr:colOff>50800</xdr:colOff>
      <xdr:row>97</xdr:row>
      <xdr:rowOff>169114</xdr:rowOff>
    </xdr:to>
    <xdr:cxnSp macro="">
      <xdr:nvCxnSpPr>
        <xdr:cNvPr id="469" name="直線コネクタ 468"/>
        <xdr:cNvCxnSpPr/>
      </xdr:nvCxnSpPr>
      <xdr:spPr>
        <a:xfrm flipV="1">
          <a:off x="6972300" y="16608464"/>
          <a:ext cx="889000" cy="19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91491</xdr:rowOff>
    </xdr:from>
    <xdr:to>
      <xdr:col>55</xdr:col>
      <xdr:colOff>50800</xdr:colOff>
      <xdr:row>98</xdr:row>
      <xdr:rowOff>21641</xdr:rowOff>
    </xdr:to>
    <xdr:sp macro="" textlink="">
      <xdr:nvSpPr>
        <xdr:cNvPr id="479" name="楕円 478"/>
        <xdr:cNvSpPr/>
      </xdr:nvSpPr>
      <xdr:spPr>
        <a:xfrm>
          <a:off x="10426700" y="1672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69918</xdr:rowOff>
    </xdr:from>
    <xdr:ext cx="534377" cy="259045"/>
    <xdr:sp macro="" textlink="">
      <xdr:nvSpPr>
        <xdr:cNvPr id="480" name="普通建設事業費 （ うち更新整備　）該当値テキスト"/>
        <xdr:cNvSpPr txBox="1"/>
      </xdr:nvSpPr>
      <xdr:spPr>
        <a:xfrm>
          <a:off x="10528300" y="1670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15584</xdr:rowOff>
    </xdr:from>
    <xdr:to>
      <xdr:col>50</xdr:col>
      <xdr:colOff>165100</xdr:colOff>
      <xdr:row>97</xdr:row>
      <xdr:rowOff>117184</xdr:rowOff>
    </xdr:to>
    <xdr:sp macro="" textlink="">
      <xdr:nvSpPr>
        <xdr:cNvPr id="481" name="楕円 480"/>
        <xdr:cNvSpPr/>
      </xdr:nvSpPr>
      <xdr:spPr>
        <a:xfrm>
          <a:off x="9588500" y="166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108311</xdr:rowOff>
    </xdr:from>
    <xdr:ext cx="534377" cy="259045"/>
    <xdr:sp macro="" textlink="">
      <xdr:nvSpPr>
        <xdr:cNvPr id="482" name="テキスト ボックス 481"/>
        <xdr:cNvSpPr txBox="1"/>
      </xdr:nvSpPr>
      <xdr:spPr>
        <a:xfrm>
          <a:off x="9372111" y="167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30911</xdr:rowOff>
    </xdr:from>
    <xdr:to>
      <xdr:col>46</xdr:col>
      <xdr:colOff>38100</xdr:colOff>
      <xdr:row>97</xdr:row>
      <xdr:rowOff>132511</xdr:rowOff>
    </xdr:to>
    <xdr:sp macro="" textlink="">
      <xdr:nvSpPr>
        <xdr:cNvPr id="483" name="楕円 482"/>
        <xdr:cNvSpPr/>
      </xdr:nvSpPr>
      <xdr:spPr>
        <a:xfrm>
          <a:off x="8699500" y="166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149038</xdr:rowOff>
    </xdr:from>
    <xdr:ext cx="534377" cy="259045"/>
    <xdr:sp macro="" textlink="">
      <xdr:nvSpPr>
        <xdr:cNvPr id="484" name="テキスト ボックス 483"/>
        <xdr:cNvSpPr txBox="1"/>
      </xdr:nvSpPr>
      <xdr:spPr>
        <a:xfrm>
          <a:off x="8483111" y="164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98464</xdr:rowOff>
    </xdr:from>
    <xdr:to>
      <xdr:col>41</xdr:col>
      <xdr:colOff>101600</xdr:colOff>
      <xdr:row>97</xdr:row>
      <xdr:rowOff>28614</xdr:rowOff>
    </xdr:to>
    <xdr:sp macro="" textlink="">
      <xdr:nvSpPr>
        <xdr:cNvPr id="485" name="楕円 484"/>
        <xdr:cNvSpPr/>
      </xdr:nvSpPr>
      <xdr:spPr>
        <a:xfrm>
          <a:off x="7810500" y="1655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45141</xdr:rowOff>
    </xdr:from>
    <xdr:ext cx="534377" cy="259045"/>
    <xdr:sp macro="" textlink="">
      <xdr:nvSpPr>
        <xdr:cNvPr id="486" name="テキスト ボックス 485"/>
        <xdr:cNvSpPr txBox="1"/>
      </xdr:nvSpPr>
      <xdr:spPr>
        <a:xfrm>
          <a:off x="7594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118314</xdr:rowOff>
    </xdr:from>
    <xdr:to>
      <xdr:col>36</xdr:col>
      <xdr:colOff>165100</xdr:colOff>
      <xdr:row>98</xdr:row>
      <xdr:rowOff>48464</xdr:rowOff>
    </xdr:to>
    <xdr:sp macro="" textlink="">
      <xdr:nvSpPr>
        <xdr:cNvPr id="487" name="楕円 486"/>
        <xdr:cNvSpPr/>
      </xdr:nvSpPr>
      <xdr:spPr>
        <a:xfrm>
          <a:off x="6921500" y="1674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39591</xdr:rowOff>
    </xdr:from>
    <xdr:ext cx="534377" cy="259045"/>
    <xdr:sp macro="" textlink="">
      <xdr:nvSpPr>
        <xdr:cNvPr id="488" name="テキスト ボックス 487"/>
        <xdr:cNvSpPr txBox="1"/>
      </xdr:nvSpPr>
      <xdr:spPr>
        <a:xfrm>
          <a:off x="6705111" y="168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32673</xdr:rowOff>
    </xdr:from>
    <xdr:to>
      <xdr:col>85</xdr:col>
      <xdr:colOff>127000</xdr:colOff>
      <xdr:row>39</xdr:row>
      <xdr:rowOff>42397</xdr:rowOff>
    </xdr:to>
    <xdr:cxnSp macro="">
      <xdr:nvCxnSpPr>
        <xdr:cNvPr id="517" name="直線コネクタ 516"/>
        <xdr:cNvCxnSpPr/>
      </xdr:nvCxnSpPr>
      <xdr:spPr>
        <a:xfrm>
          <a:off x="15481300" y="6719223"/>
          <a:ext cx="8382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31561</xdr:rowOff>
    </xdr:from>
    <xdr:to>
      <xdr:col>81</xdr:col>
      <xdr:colOff>50800</xdr:colOff>
      <xdr:row>39</xdr:row>
      <xdr:rowOff>32673</xdr:rowOff>
    </xdr:to>
    <xdr:cxnSp macro="">
      <xdr:nvCxnSpPr>
        <xdr:cNvPr id="520" name="直線コネクタ 519"/>
        <xdr:cNvCxnSpPr/>
      </xdr:nvCxnSpPr>
      <xdr:spPr>
        <a:xfrm>
          <a:off x="14592300" y="671811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78662</xdr:rowOff>
    </xdr:from>
    <xdr:ext cx="469744" cy="259045"/>
    <xdr:sp macro="" textlink="">
      <xdr:nvSpPr>
        <xdr:cNvPr id="522" name="テキスト ボックス 521"/>
        <xdr:cNvSpPr txBox="1"/>
      </xdr:nvSpPr>
      <xdr:spPr>
        <a:xfrm>
          <a:off x="15246428" y="676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31561</xdr:rowOff>
    </xdr:from>
    <xdr:to>
      <xdr:col>76</xdr:col>
      <xdr:colOff>114300</xdr:colOff>
      <xdr:row>39</xdr:row>
      <xdr:rowOff>43535</xdr:rowOff>
    </xdr:to>
    <xdr:cxnSp macro="">
      <xdr:nvCxnSpPr>
        <xdr:cNvPr id="523" name="直線コネクタ 522"/>
        <xdr:cNvCxnSpPr/>
      </xdr:nvCxnSpPr>
      <xdr:spPr>
        <a:xfrm flipV="1">
          <a:off x="13703300" y="67181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80685</xdr:rowOff>
    </xdr:from>
    <xdr:ext cx="469744" cy="259045"/>
    <xdr:sp macro="" textlink="">
      <xdr:nvSpPr>
        <xdr:cNvPr id="525" name="テキスト ボックス 524"/>
        <xdr:cNvSpPr txBox="1"/>
      </xdr:nvSpPr>
      <xdr:spPr>
        <a:xfrm>
          <a:off x="14357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42808</xdr:rowOff>
    </xdr:from>
    <xdr:to>
      <xdr:col>71</xdr:col>
      <xdr:colOff>177800</xdr:colOff>
      <xdr:row>39</xdr:row>
      <xdr:rowOff>43535</xdr:rowOff>
    </xdr:to>
    <xdr:cxnSp macro="">
      <xdr:nvCxnSpPr>
        <xdr:cNvPr id="526" name="直線コネクタ 525"/>
        <xdr:cNvCxnSpPr/>
      </xdr:nvCxnSpPr>
      <xdr:spPr>
        <a:xfrm>
          <a:off x="12814300" y="6729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163047</xdr:rowOff>
    </xdr:from>
    <xdr:to>
      <xdr:col>85</xdr:col>
      <xdr:colOff>177800</xdr:colOff>
      <xdr:row>39</xdr:row>
      <xdr:rowOff>93197</xdr:rowOff>
    </xdr:to>
    <xdr:sp macro="" textlink="">
      <xdr:nvSpPr>
        <xdr:cNvPr id="536" name="楕円 535"/>
        <xdr:cNvSpPr/>
      </xdr:nvSpPr>
      <xdr:spPr>
        <a:xfrm>
          <a:off x="16268700" y="667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137226</xdr:rowOff>
    </xdr:from>
    <xdr:ext cx="378565" cy="259045"/>
    <xdr:sp macro="" textlink="">
      <xdr:nvSpPr>
        <xdr:cNvPr id="537" name="災害復旧事業費該当値テキスト"/>
        <xdr:cNvSpPr txBox="1"/>
      </xdr:nvSpPr>
      <xdr:spPr>
        <a:xfrm>
          <a:off x="16370300" y="6652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153323</xdr:rowOff>
    </xdr:from>
    <xdr:to>
      <xdr:col>81</xdr:col>
      <xdr:colOff>101600</xdr:colOff>
      <xdr:row>39</xdr:row>
      <xdr:rowOff>83473</xdr:rowOff>
    </xdr:to>
    <xdr:sp macro="" textlink="">
      <xdr:nvSpPr>
        <xdr:cNvPr id="538" name="楕円 537"/>
        <xdr:cNvSpPr/>
      </xdr:nvSpPr>
      <xdr:spPr>
        <a:xfrm>
          <a:off x="15430500" y="666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100000</xdr:rowOff>
    </xdr:from>
    <xdr:ext cx="469744" cy="259045"/>
    <xdr:sp macro="" textlink="">
      <xdr:nvSpPr>
        <xdr:cNvPr id="539" name="テキスト ボックス 538"/>
        <xdr:cNvSpPr txBox="1"/>
      </xdr:nvSpPr>
      <xdr:spPr>
        <a:xfrm>
          <a:off x="15246428" y="644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152211</xdr:rowOff>
    </xdr:from>
    <xdr:to>
      <xdr:col>76</xdr:col>
      <xdr:colOff>165100</xdr:colOff>
      <xdr:row>39</xdr:row>
      <xdr:rowOff>82361</xdr:rowOff>
    </xdr:to>
    <xdr:sp macro="" textlink="">
      <xdr:nvSpPr>
        <xdr:cNvPr id="540" name="楕円 539"/>
        <xdr:cNvSpPr/>
      </xdr:nvSpPr>
      <xdr:spPr>
        <a:xfrm>
          <a:off x="14541500" y="666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98888</xdr:rowOff>
    </xdr:from>
    <xdr:ext cx="469744" cy="259045"/>
    <xdr:sp macro="" textlink="">
      <xdr:nvSpPr>
        <xdr:cNvPr id="541" name="テキスト ボックス 540"/>
        <xdr:cNvSpPr txBox="1"/>
      </xdr:nvSpPr>
      <xdr:spPr>
        <a:xfrm>
          <a:off x="14357428" y="644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164185</xdr:rowOff>
    </xdr:from>
    <xdr:to>
      <xdr:col>72</xdr:col>
      <xdr:colOff>38100</xdr:colOff>
      <xdr:row>39</xdr:row>
      <xdr:rowOff>94335</xdr:rowOff>
    </xdr:to>
    <xdr:sp macro="" textlink="">
      <xdr:nvSpPr>
        <xdr:cNvPr id="542" name="楕円 541"/>
        <xdr:cNvSpPr/>
      </xdr:nvSpPr>
      <xdr:spPr>
        <a:xfrm>
          <a:off x="13652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85462</xdr:rowOff>
    </xdr:from>
    <xdr:ext cx="378565" cy="259045"/>
    <xdr:sp macro="" textlink="">
      <xdr:nvSpPr>
        <xdr:cNvPr id="543" name="テキスト ボックス 542"/>
        <xdr:cNvSpPr txBox="1"/>
      </xdr:nvSpPr>
      <xdr:spPr>
        <a:xfrm>
          <a:off x="13514017" y="6772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163458</xdr:rowOff>
    </xdr:from>
    <xdr:to>
      <xdr:col>67</xdr:col>
      <xdr:colOff>101600</xdr:colOff>
      <xdr:row>39</xdr:row>
      <xdr:rowOff>93608</xdr:rowOff>
    </xdr:to>
    <xdr:sp macro="" textlink="">
      <xdr:nvSpPr>
        <xdr:cNvPr id="544" name="楕円 543"/>
        <xdr:cNvSpPr/>
      </xdr:nvSpPr>
      <xdr:spPr>
        <a:xfrm>
          <a:off x="127635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84735</xdr:rowOff>
    </xdr:from>
    <xdr:ext cx="378565" cy="259045"/>
    <xdr:sp macro="" textlink="">
      <xdr:nvSpPr>
        <xdr:cNvPr id="545" name="テキスト ボックス 544"/>
        <xdr:cNvSpPr txBox="1"/>
      </xdr:nvSpPr>
      <xdr:spPr>
        <a:xfrm>
          <a:off x="12625017" y="677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67855</xdr:rowOff>
    </xdr:from>
    <xdr:to>
      <xdr:col>85</xdr:col>
      <xdr:colOff>127000</xdr:colOff>
      <xdr:row>77</xdr:row>
      <xdr:rowOff>93883</xdr:rowOff>
    </xdr:to>
    <xdr:cxnSp macro="">
      <xdr:nvCxnSpPr>
        <xdr:cNvPr id="625" name="直線コネクタ 624"/>
        <xdr:cNvCxnSpPr/>
      </xdr:nvCxnSpPr>
      <xdr:spPr>
        <a:xfrm flipV="1">
          <a:off x="15481300" y="13269505"/>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93883</xdr:rowOff>
    </xdr:from>
    <xdr:to>
      <xdr:col>81</xdr:col>
      <xdr:colOff>50800</xdr:colOff>
      <xdr:row>77</xdr:row>
      <xdr:rowOff>113689</xdr:rowOff>
    </xdr:to>
    <xdr:cxnSp macro="">
      <xdr:nvCxnSpPr>
        <xdr:cNvPr id="628" name="直線コネクタ 627"/>
        <xdr:cNvCxnSpPr/>
      </xdr:nvCxnSpPr>
      <xdr:spPr>
        <a:xfrm flipV="1">
          <a:off x="14592300" y="13295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113689</xdr:rowOff>
    </xdr:from>
    <xdr:to>
      <xdr:col>76</xdr:col>
      <xdr:colOff>114300</xdr:colOff>
      <xdr:row>77</xdr:row>
      <xdr:rowOff>152550</xdr:rowOff>
    </xdr:to>
    <xdr:cxnSp macro="">
      <xdr:nvCxnSpPr>
        <xdr:cNvPr id="631" name="直線コネクタ 630"/>
        <xdr:cNvCxnSpPr/>
      </xdr:nvCxnSpPr>
      <xdr:spPr>
        <a:xfrm flipV="1">
          <a:off x="13703300" y="13315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152550</xdr:rowOff>
    </xdr:from>
    <xdr:to>
      <xdr:col>71</xdr:col>
      <xdr:colOff>177800</xdr:colOff>
      <xdr:row>78</xdr:row>
      <xdr:rowOff>11440</xdr:rowOff>
    </xdr:to>
    <xdr:cxnSp macro="">
      <xdr:nvCxnSpPr>
        <xdr:cNvPr id="634" name="直線コネクタ 633"/>
        <xdr:cNvCxnSpPr/>
      </xdr:nvCxnSpPr>
      <xdr:spPr>
        <a:xfrm flipV="1">
          <a:off x="12814300" y="13354200"/>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17055</xdr:rowOff>
    </xdr:from>
    <xdr:to>
      <xdr:col>85</xdr:col>
      <xdr:colOff>177800</xdr:colOff>
      <xdr:row>77</xdr:row>
      <xdr:rowOff>118655</xdr:rowOff>
    </xdr:to>
    <xdr:sp macro="" textlink="">
      <xdr:nvSpPr>
        <xdr:cNvPr id="644" name="楕円 643"/>
        <xdr:cNvSpPr/>
      </xdr:nvSpPr>
      <xdr:spPr>
        <a:xfrm>
          <a:off x="16268700" y="1321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166932</xdr:rowOff>
    </xdr:from>
    <xdr:ext cx="534377" cy="259045"/>
    <xdr:sp macro="" textlink="">
      <xdr:nvSpPr>
        <xdr:cNvPr id="645" name="公債費該当値テキスト"/>
        <xdr:cNvSpPr txBox="1"/>
      </xdr:nvSpPr>
      <xdr:spPr>
        <a:xfrm>
          <a:off x="16370300" y="1319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43083</xdr:rowOff>
    </xdr:from>
    <xdr:to>
      <xdr:col>81</xdr:col>
      <xdr:colOff>101600</xdr:colOff>
      <xdr:row>77</xdr:row>
      <xdr:rowOff>144683</xdr:rowOff>
    </xdr:to>
    <xdr:sp macro="" textlink="">
      <xdr:nvSpPr>
        <xdr:cNvPr id="646" name="楕円 645"/>
        <xdr:cNvSpPr/>
      </xdr:nvSpPr>
      <xdr:spPr>
        <a:xfrm>
          <a:off x="15430500" y="132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135810</xdr:rowOff>
    </xdr:from>
    <xdr:ext cx="534377" cy="259045"/>
    <xdr:sp macro="" textlink="">
      <xdr:nvSpPr>
        <xdr:cNvPr id="647" name="テキスト ボックス 646"/>
        <xdr:cNvSpPr txBox="1"/>
      </xdr:nvSpPr>
      <xdr:spPr>
        <a:xfrm>
          <a:off x="15214111" y="133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62889</xdr:rowOff>
    </xdr:from>
    <xdr:to>
      <xdr:col>76</xdr:col>
      <xdr:colOff>165100</xdr:colOff>
      <xdr:row>77</xdr:row>
      <xdr:rowOff>164489</xdr:rowOff>
    </xdr:to>
    <xdr:sp macro="" textlink="">
      <xdr:nvSpPr>
        <xdr:cNvPr id="648" name="楕円 647"/>
        <xdr:cNvSpPr/>
      </xdr:nvSpPr>
      <xdr:spPr>
        <a:xfrm>
          <a:off x="14541500" y="132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155616</xdr:rowOff>
    </xdr:from>
    <xdr:ext cx="534377" cy="259045"/>
    <xdr:sp macro="" textlink="">
      <xdr:nvSpPr>
        <xdr:cNvPr id="649" name="テキスト ボックス 648"/>
        <xdr:cNvSpPr txBox="1"/>
      </xdr:nvSpPr>
      <xdr:spPr>
        <a:xfrm>
          <a:off x="14325111" y="133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101750</xdr:rowOff>
    </xdr:from>
    <xdr:to>
      <xdr:col>72</xdr:col>
      <xdr:colOff>38100</xdr:colOff>
      <xdr:row>78</xdr:row>
      <xdr:rowOff>31900</xdr:rowOff>
    </xdr:to>
    <xdr:sp macro="" textlink="">
      <xdr:nvSpPr>
        <xdr:cNvPr id="650" name="楕円 649"/>
        <xdr:cNvSpPr/>
      </xdr:nvSpPr>
      <xdr:spPr>
        <a:xfrm>
          <a:off x="13652500" y="133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23027</xdr:rowOff>
    </xdr:from>
    <xdr:ext cx="534377" cy="259045"/>
    <xdr:sp macro="" textlink="">
      <xdr:nvSpPr>
        <xdr:cNvPr id="651" name="テキスト ボックス 650"/>
        <xdr:cNvSpPr txBox="1"/>
      </xdr:nvSpPr>
      <xdr:spPr>
        <a:xfrm>
          <a:off x="13436111" y="1339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132090</xdr:rowOff>
    </xdr:from>
    <xdr:to>
      <xdr:col>67</xdr:col>
      <xdr:colOff>101600</xdr:colOff>
      <xdr:row>78</xdr:row>
      <xdr:rowOff>62240</xdr:rowOff>
    </xdr:to>
    <xdr:sp macro="" textlink="">
      <xdr:nvSpPr>
        <xdr:cNvPr id="652" name="楕円 651"/>
        <xdr:cNvSpPr/>
      </xdr:nvSpPr>
      <xdr:spPr>
        <a:xfrm>
          <a:off x="12763500" y="1333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53367</xdr:rowOff>
    </xdr:from>
    <xdr:ext cx="534377" cy="259045"/>
    <xdr:sp macro="" textlink="">
      <xdr:nvSpPr>
        <xdr:cNvPr id="653" name="テキスト ボックス 652"/>
        <xdr:cNvSpPr txBox="1"/>
      </xdr:nvSpPr>
      <xdr:spPr>
        <a:xfrm>
          <a:off x="12547111" y="134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17976</xdr:rowOff>
    </xdr:from>
    <xdr:to>
      <xdr:col>85</xdr:col>
      <xdr:colOff>127000</xdr:colOff>
      <xdr:row>98</xdr:row>
      <xdr:rowOff>61948</xdr:rowOff>
    </xdr:to>
    <xdr:cxnSp macro="">
      <xdr:nvCxnSpPr>
        <xdr:cNvPr id="680" name="直線コネクタ 679"/>
        <xdr:cNvCxnSpPr/>
      </xdr:nvCxnSpPr>
      <xdr:spPr>
        <a:xfrm flipV="1">
          <a:off x="15481300" y="16820076"/>
          <a:ext cx="838200" cy="4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47813</xdr:rowOff>
    </xdr:from>
    <xdr:to>
      <xdr:col>81</xdr:col>
      <xdr:colOff>50800</xdr:colOff>
      <xdr:row>98</xdr:row>
      <xdr:rowOff>61948</xdr:rowOff>
    </xdr:to>
    <xdr:cxnSp macro="">
      <xdr:nvCxnSpPr>
        <xdr:cNvPr id="683" name="直線コネクタ 682"/>
        <xdr:cNvCxnSpPr/>
      </xdr:nvCxnSpPr>
      <xdr:spPr>
        <a:xfrm>
          <a:off x="14592300" y="16849913"/>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47813</xdr:rowOff>
    </xdr:from>
    <xdr:to>
      <xdr:col>76</xdr:col>
      <xdr:colOff>114300</xdr:colOff>
      <xdr:row>98</xdr:row>
      <xdr:rowOff>78335</xdr:rowOff>
    </xdr:to>
    <xdr:cxnSp macro="">
      <xdr:nvCxnSpPr>
        <xdr:cNvPr id="686" name="直線コネクタ 685"/>
        <xdr:cNvCxnSpPr/>
      </xdr:nvCxnSpPr>
      <xdr:spPr>
        <a:xfrm flipV="1">
          <a:off x="13703300" y="16849913"/>
          <a:ext cx="889000" cy="3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32716</xdr:rowOff>
    </xdr:from>
    <xdr:to>
      <xdr:col>71</xdr:col>
      <xdr:colOff>177800</xdr:colOff>
      <xdr:row>98</xdr:row>
      <xdr:rowOff>78335</xdr:rowOff>
    </xdr:to>
    <xdr:cxnSp macro="">
      <xdr:nvCxnSpPr>
        <xdr:cNvPr id="689" name="直線コネクタ 688"/>
        <xdr:cNvCxnSpPr/>
      </xdr:nvCxnSpPr>
      <xdr:spPr>
        <a:xfrm>
          <a:off x="12814300" y="16834816"/>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138626</xdr:rowOff>
    </xdr:from>
    <xdr:to>
      <xdr:col>85</xdr:col>
      <xdr:colOff>177800</xdr:colOff>
      <xdr:row>98</xdr:row>
      <xdr:rowOff>68776</xdr:rowOff>
    </xdr:to>
    <xdr:sp macro="" textlink="">
      <xdr:nvSpPr>
        <xdr:cNvPr id="699" name="楕円 698"/>
        <xdr:cNvSpPr/>
      </xdr:nvSpPr>
      <xdr:spPr>
        <a:xfrm>
          <a:off x="16268700" y="1676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85506</xdr:rowOff>
    </xdr:from>
    <xdr:ext cx="534377" cy="259045"/>
    <xdr:sp macro="" textlink="">
      <xdr:nvSpPr>
        <xdr:cNvPr id="700" name="積立金該当値テキスト"/>
        <xdr:cNvSpPr txBox="1"/>
      </xdr:nvSpPr>
      <xdr:spPr>
        <a:xfrm>
          <a:off x="16370300" y="16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11148</xdr:rowOff>
    </xdr:from>
    <xdr:to>
      <xdr:col>81</xdr:col>
      <xdr:colOff>101600</xdr:colOff>
      <xdr:row>98</xdr:row>
      <xdr:rowOff>112748</xdr:rowOff>
    </xdr:to>
    <xdr:sp macro="" textlink="">
      <xdr:nvSpPr>
        <xdr:cNvPr id="701" name="楕円 700"/>
        <xdr:cNvSpPr/>
      </xdr:nvSpPr>
      <xdr:spPr>
        <a:xfrm>
          <a:off x="15430500" y="168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103875</xdr:rowOff>
    </xdr:from>
    <xdr:ext cx="469744" cy="259045"/>
    <xdr:sp macro="" textlink="">
      <xdr:nvSpPr>
        <xdr:cNvPr id="702" name="テキスト ボックス 701"/>
        <xdr:cNvSpPr txBox="1"/>
      </xdr:nvSpPr>
      <xdr:spPr>
        <a:xfrm>
          <a:off x="15246428" y="1690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168463</xdr:rowOff>
    </xdr:from>
    <xdr:to>
      <xdr:col>76</xdr:col>
      <xdr:colOff>165100</xdr:colOff>
      <xdr:row>98</xdr:row>
      <xdr:rowOff>98613</xdr:rowOff>
    </xdr:to>
    <xdr:sp macro="" textlink="">
      <xdr:nvSpPr>
        <xdr:cNvPr id="703" name="楕円 702"/>
        <xdr:cNvSpPr/>
      </xdr:nvSpPr>
      <xdr:spPr>
        <a:xfrm>
          <a:off x="14541500" y="1679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89740</xdr:rowOff>
    </xdr:from>
    <xdr:ext cx="534377" cy="259045"/>
    <xdr:sp macro="" textlink="">
      <xdr:nvSpPr>
        <xdr:cNvPr id="704" name="テキスト ボックス 703"/>
        <xdr:cNvSpPr txBox="1"/>
      </xdr:nvSpPr>
      <xdr:spPr>
        <a:xfrm>
          <a:off x="14325111" y="1689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27535</xdr:rowOff>
    </xdr:from>
    <xdr:to>
      <xdr:col>72</xdr:col>
      <xdr:colOff>38100</xdr:colOff>
      <xdr:row>98</xdr:row>
      <xdr:rowOff>129135</xdr:rowOff>
    </xdr:to>
    <xdr:sp macro="" textlink="">
      <xdr:nvSpPr>
        <xdr:cNvPr id="705" name="楕円 704"/>
        <xdr:cNvSpPr/>
      </xdr:nvSpPr>
      <xdr:spPr>
        <a:xfrm>
          <a:off x="13652500" y="1682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120262</xdr:rowOff>
    </xdr:from>
    <xdr:ext cx="469744" cy="259045"/>
    <xdr:sp macro="" textlink="">
      <xdr:nvSpPr>
        <xdr:cNvPr id="706" name="テキスト ボックス 705"/>
        <xdr:cNvSpPr txBox="1"/>
      </xdr:nvSpPr>
      <xdr:spPr>
        <a:xfrm>
          <a:off x="13468428" y="1692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153366</xdr:rowOff>
    </xdr:from>
    <xdr:to>
      <xdr:col>67</xdr:col>
      <xdr:colOff>101600</xdr:colOff>
      <xdr:row>98</xdr:row>
      <xdr:rowOff>83516</xdr:rowOff>
    </xdr:to>
    <xdr:sp macro="" textlink="">
      <xdr:nvSpPr>
        <xdr:cNvPr id="707" name="楕円 706"/>
        <xdr:cNvSpPr/>
      </xdr:nvSpPr>
      <xdr:spPr>
        <a:xfrm>
          <a:off x="12763500" y="167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74643</xdr:rowOff>
    </xdr:from>
    <xdr:ext cx="534377" cy="259045"/>
    <xdr:sp macro="" textlink="">
      <xdr:nvSpPr>
        <xdr:cNvPr id="708" name="テキスト ボックス 707"/>
        <xdr:cNvSpPr txBox="1"/>
      </xdr:nvSpPr>
      <xdr:spPr>
        <a:xfrm>
          <a:off x="12547111" y="168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95504</xdr:rowOff>
    </xdr:from>
    <xdr:to>
      <xdr:col>116</xdr:col>
      <xdr:colOff>63500</xdr:colOff>
      <xdr:row>58</xdr:row>
      <xdr:rowOff>95733</xdr:rowOff>
    </xdr:to>
    <xdr:cxnSp macro="">
      <xdr:nvCxnSpPr>
        <xdr:cNvPr id="792" name="直線コネクタ 791"/>
        <xdr:cNvCxnSpPr/>
      </xdr:nvCxnSpPr>
      <xdr:spPr>
        <a:xfrm flipV="1">
          <a:off x="21323300" y="1003960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33266</xdr:rowOff>
    </xdr:from>
    <xdr:ext cx="469744" cy="259045"/>
    <xdr:sp macro="" textlink="">
      <xdr:nvSpPr>
        <xdr:cNvPr id="793" name="貸付金平均値テキスト"/>
        <xdr:cNvSpPr txBox="1"/>
      </xdr:nvSpPr>
      <xdr:spPr>
        <a:xfrm>
          <a:off x="22212300" y="9977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95733</xdr:rowOff>
    </xdr:from>
    <xdr:to>
      <xdr:col>111</xdr:col>
      <xdr:colOff>177800</xdr:colOff>
      <xdr:row>58</xdr:row>
      <xdr:rowOff>96114</xdr:rowOff>
    </xdr:to>
    <xdr:cxnSp macro="">
      <xdr:nvCxnSpPr>
        <xdr:cNvPr id="795" name="直線コネクタ 794"/>
        <xdr:cNvCxnSpPr/>
      </xdr:nvCxnSpPr>
      <xdr:spPr>
        <a:xfrm flipV="1">
          <a:off x="20434300" y="1003983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155338</xdr:rowOff>
    </xdr:from>
    <xdr:ext cx="469744" cy="259045"/>
    <xdr:sp macro="" textlink="">
      <xdr:nvSpPr>
        <xdr:cNvPr id="797" name="テキスト ボックス 796"/>
        <xdr:cNvSpPr txBox="1"/>
      </xdr:nvSpPr>
      <xdr:spPr>
        <a:xfrm>
          <a:off x="21088428" y="1009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96114</xdr:rowOff>
    </xdr:from>
    <xdr:to>
      <xdr:col>107</xdr:col>
      <xdr:colOff>50800</xdr:colOff>
      <xdr:row>58</xdr:row>
      <xdr:rowOff>96724</xdr:rowOff>
    </xdr:to>
    <xdr:cxnSp macro="">
      <xdr:nvCxnSpPr>
        <xdr:cNvPr id="798" name="直線コネクタ 797"/>
        <xdr:cNvCxnSpPr/>
      </xdr:nvCxnSpPr>
      <xdr:spPr>
        <a:xfrm flipV="1">
          <a:off x="19545300" y="1004021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152671</xdr:rowOff>
    </xdr:from>
    <xdr:ext cx="469744" cy="259045"/>
    <xdr:sp macro="" textlink="">
      <xdr:nvSpPr>
        <xdr:cNvPr id="800" name="テキスト ボックス 799"/>
        <xdr:cNvSpPr txBox="1"/>
      </xdr:nvSpPr>
      <xdr:spPr>
        <a:xfrm>
          <a:off x="20199428" y="10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96724</xdr:rowOff>
    </xdr:from>
    <xdr:to>
      <xdr:col>102</xdr:col>
      <xdr:colOff>114300</xdr:colOff>
      <xdr:row>58</xdr:row>
      <xdr:rowOff>97409</xdr:rowOff>
    </xdr:to>
    <xdr:cxnSp macro="">
      <xdr:nvCxnSpPr>
        <xdr:cNvPr id="801" name="直線コネクタ 800"/>
        <xdr:cNvCxnSpPr/>
      </xdr:nvCxnSpPr>
      <xdr:spPr>
        <a:xfrm flipV="1">
          <a:off x="18656300" y="100408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153661</xdr:rowOff>
    </xdr:from>
    <xdr:ext cx="469744" cy="259045"/>
    <xdr:sp macro="" textlink="">
      <xdr:nvSpPr>
        <xdr:cNvPr id="803" name="テキスト ボックス 802"/>
        <xdr:cNvSpPr txBox="1"/>
      </xdr:nvSpPr>
      <xdr:spPr>
        <a:xfrm>
          <a:off x="19310428" y="1009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141317</xdr:rowOff>
    </xdr:from>
    <xdr:ext cx="469744" cy="259045"/>
    <xdr:sp macro="" textlink="">
      <xdr:nvSpPr>
        <xdr:cNvPr id="805" name="テキスト ボックス 804"/>
        <xdr:cNvSpPr txBox="1"/>
      </xdr:nvSpPr>
      <xdr:spPr>
        <a:xfrm>
          <a:off x="18421428" y="1008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44704</xdr:rowOff>
    </xdr:from>
    <xdr:to>
      <xdr:col>116</xdr:col>
      <xdr:colOff>114300</xdr:colOff>
      <xdr:row>58</xdr:row>
      <xdr:rowOff>146304</xdr:rowOff>
    </xdr:to>
    <xdr:sp macro="" textlink="">
      <xdr:nvSpPr>
        <xdr:cNvPr id="811" name="楕円 810"/>
        <xdr:cNvSpPr/>
      </xdr:nvSpPr>
      <xdr:spPr>
        <a:xfrm>
          <a:off x="22110700" y="998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4081</xdr:rowOff>
    </xdr:from>
    <xdr:ext cx="469744" cy="259045"/>
    <xdr:sp macro="" textlink="">
      <xdr:nvSpPr>
        <xdr:cNvPr id="812" name="貸付金該当値テキスト"/>
        <xdr:cNvSpPr txBox="1"/>
      </xdr:nvSpPr>
      <xdr:spPr>
        <a:xfrm>
          <a:off x="22212300" y="97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44933</xdr:rowOff>
    </xdr:from>
    <xdr:to>
      <xdr:col>112</xdr:col>
      <xdr:colOff>38100</xdr:colOff>
      <xdr:row>58</xdr:row>
      <xdr:rowOff>146533</xdr:rowOff>
    </xdr:to>
    <xdr:sp macro="" textlink="">
      <xdr:nvSpPr>
        <xdr:cNvPr id="813" name="楕円 812"/>
        <xdr:cNvSpPr/>
      </xdr:nvSpPr>
      <xdr:spPr>
        <a:xfrm>
          <a:off x="21272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163060</xdr:rowOff>
    </xdr:from>
    <xdr:ext cx="469744" cy="259045"/>
    <xdr:sp macro="" textlink="">
      <xdr:nvSpPr>
        <xdr:cNvPr id="814" name="テキスト ボックス 813"/>
        <xdr:cNvSpPr txBox="1"/>
      </xdr:nvSpPr>
      <xdr:spPr>
        <a:xfrm>
          <a:off x="21088428" y="976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45314</xdr:rowOff>
    </xdr:from>
    <xdr:to>
      <xdr:col>107</xdr:col>
      <xdr:colOff>101600</xdr:colOff>
      <xdr:row>58</xdr:row>
      <xdr:rowOff>146914</xdr:rowOff>
    </xdr:to>
    <xdr:sp macro="" textlink="">
      <xdr:nvSpPr>
        <xdr:cNvPr id="815" name="楕円 814"/>
        <xdr:cNvSpPr/>
      </xdr:nvSpPr>
      <xdr:spPr>
        <a:xfrm>
          <a:off x="203835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816" name="テキスト ボックス 815"/>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45924</xdr:rowOff>
    </xdr:from>
    <xdr:to>
      <xdr:col>102</xdr:col>
      <xdr:colOff>165100</xdr:colOff>
      <xdr:row>58</xdr:row>
      <xdr:rowOff>147524</xdr:rowOff>
    </xdr:to>
    <xdr:sp macro="" textlink="">
      <xdr:nvSpPr>
        <xdr:cNvPr id="817" name="楕円 816"/>
        <xdr:cNvSpPr/>
      </xdr:nvSpPr>
      <xdr:spPr>
        <a:xfrm>
          <a:off x="19494500" y="999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164051</xdr:rowOff>
    </xdr:from>
    <xdr:ext cx="469744" cy="259045"/>
    <xdr:sp macro="" textlink="">
      <xdr:nvSpPr>
        <xdr:cNvPr id="818" name="テキスト ボックス 817"/>
        <xdr:cNvSpPr txBox="1"/>
      </xdr:nvSpPr>
      <xdr:spPr>
        <a:xfrm>
          <a:off x="19310428" y="976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46609</xdr:rowOff>
    </xdr:from>
    <xdr:to>
      <xdr:col>98</xdr:col>
      <xdr:colOff>38100</xdr:colOff>
      <xdr:row>58</xdr:row>
      <xdr:rowOff>148209</xdr:rowOff>
    </xdr:to>
    <xdr:sp macro="" textlink="">
      <xdr:nvSpPr>
        <xdr:cNvPr id="819" name="楕円 818"/>
        <xdr:cNvSpPr/>
      </xdr:nvSpPr>
      <xdr:spPr>
        <a:xfrm>
          <a:off x="18605500" y="999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164736</xdr:rowOff>
    </xdr:from>
    <xdr:ext cx="469744" cy="259045"/>
    <xdr:sp macro="" textlink="">
      <xdr:nvSpPr>
        <xdr:cNvPr id="820" name="テキスト ボックス 819"/>
        <xdr:cNvSpPr txBox="1"/>
      </xdr:nvSpPr>
      <xdr:spPr>
        <a:xfrm>
          <a:off x="18421428" y="9765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86162</xdr:rowOff>
    </xdr:from>
    <xdr:to>
      <xdr:col>116</xdr:col>
      <xdr:colOff>63500</xdr:colOff>
      <xdr:row>75</xdr:row>
      <xdr:rowOff>113502</xdr:rowOff>
    </xdr:to>
    <xdr:cxnSp macro="">
      <xdr:nvCxnSpPr>
        <xdr:cNvPr id="848" name="直線コネクタ 847"/>
        <xdr:cNvCxnSpPr/>
      </xdr:nvCxnSpPr>
      <xdr:spPr>
        <a:xfrm flipV="1">
          <a:off x="21323300" y="12944912"/>
          <a:ext cx="838200" cy="2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113502</xdr:rowOff>
    </xdr:from>
    <xdr:to>
      <xdr:col>111</xdr:col>
      <xdr:colOff>177800</xdr:colOff>
      <xdr:row>75</xdr:row>
      <xdr:rowOff>150079</xdr:rowOff>
    </xdr:to>
    <xdr:cxnSp macro="">
      <xdr:nvCxnSpPr>
        <xdr:cNvPr id="851" name="直線コネクタ 850"/>
        <xdr:cNvCxnSpPr/>
      </xdr:nvCxnSpPr>
      <xdr:spPr>
        <a:xfrm flipV="1">
          <a:off x="20434300" y="12972252"/>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150079</xdr:rowOff>
    </xdr:from>
    <xdr:to>
      <xdr:col>107</xdr:col>
      <xdr:colOff>50800</xdr:colOff>
      <xdr:row>75</xdr:row>
      <xdr:rowOff>152707</xdr:rowOff>
    </xdr:to>
    <xdr:cxnSp macro="">
      <xdr:nvCxnSpPr>
        <xdr:cNvPr id="854" name="直線コネクタ 853"/>
        <xdr:cNvCxnSpPr/>
      </xdr:nvCxnSpPr>
      <xdr:spPr>
        <a:xfrm flipV="1">
          <a:off x="19545300" y="13008829"/>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152707</xdr:rowOff>
    </xdr:from>
    <xdr:to>
      <xdr:col>102</xdr:col>
      <xdr:colOff>114300</xdr:colOff>
      <xdr:row>76</xdr:row>
      <xdr:rowOff>35709</xdr:rowOff>
    </xdr:to>
    <xdr:cxnSp macro="">
      <xdr:nvCxnSpPr>
        <xdr:cNvPr id="857" name="直線コネクタ 856"/>
        <xdr:cNvCxnSpPr/>
      </xdr:nvCxnSpPr>
      <xdr:spPr>
        <a:xfrm flipV="1">
          <a:off x="18656300" y="13011457"/>
          <a:ext cx="889000" cy="5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35362</xdr:rowOff>
    </xdr:from>
    <xdr:to>
      <xdr:col>116</xdr:col>
      <xdr:colOff>114300</xdr:colOff>
      <xdr:row>75</xdr:row>
      <xdr:rowOff>136962</xdr:rowOff>
    </xdr:to>
    <xdr:sp macro="" textlink="">
      <xdr:nvSpPr>
        <xdr:cNvPr id="867" name="楕円 866"/>
        <xdr:cNvSpPr/>
      </xdr:nvSpPr>
      <xdr:spPr>
        <a:xfrm>
          <a:off x="22110700" y="1289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58239</xdr:rowOff>
    </xdr:from>
    <xdr:ext cx="534377" cy="259045"/>
    <xdr:sp macro="" textlink="">
      <xdr:nvSpPr>
        <xdr:cNvPr id="868" name="繰出金該当値テキスト"/>
        <xdr:cNvSpPr txBox="1"/>
      </xdr:nvSpPr>
      <xdr:spPr>
        <a:xfrm>
          <a:off x="22212300" y="1274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62702</xdr:rowOff>
    </xdr:from>
    <xdr:to>
      <xdr:col>112</xdr:col>
      <xdr:colOff>38100</xdr:colOff>
      <xdr:row>75</xdr:row>
      <xdr:rowOff>164303</xdr:rowOff>
    </xdr:to>
    <xdr:sp macro="" textlink="">
      <xdr:nvSpPr>
        <xdr:cNvPr id="869" name="楕円 868"/>
        <xdr:cNvSpPr/>
      </xdr:nvSpPr>
      <xdr:spPr>
        <a:xfrm>
          <a:off x="21272500" y="129214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9379</xdr:rowOff>
    </xdr:from>
    <xdr:ext cx="534377" cy="259045"/>
    <xdr:sp macro="" textlink="">
      <xdr:nvSpPr>
        <xdr:cNvPr id="870" name="テキスト ボックス 869"/>
        <xdr:cNvSpPr txBox="1"/>
      </xdr:nvSpPr>
      <xdr:spPr>
        <a:xfrm>
          <a:off x="21056111" y="126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99278</xdr:rowOff>
    </xdr:from>
    <xdr:to>
      <xdr:col>107</xdr:col>
      <xdr:colOff>101600</xdr:colOff>
      <xdr:row>76</xdr:row>
      <xdr:rowOff>29428</xdr:rowOff>
    </xdr:to>
    <xdr:sp macro="" textlink="">
      <xdr:nvSpPr>
        <xdr:cNvPr id="871" name="楕円 870"/>
        <xdr:cNvSpPr/>
      </xdr:nvSpPr>
      <xdr:spPr>
        <a:xfrm>
          <a:off x="20383500" y="1295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45955</xdr:rowOff>
    </xdr:from>
    <xdr:ext cx="534377" cy="259045"/>
    <xdr:sp macro="" textlink="">
      <xdr:nvSpPr>
        <xdr:cNvPr id="872" name="テキスト ボックス 871"/>
        <xdr:cNvSpPr txBox="1"/>
      </xdr:nvSpPr>
      <xdr:spPr>
        <a:xfrm>
          <a:off x="20167111" y="127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101907</xdr:rowOff>
    </xdr:from>
    <xdr:to>
      <xdr:col>102</xdr:col>
      <xdr:colOff>165100</xdr:colOff>
      <xdr:row>76</xdr:row>
      <xdr:rowOff>32057</xdr:rowOff>
    </xdr:to>
    <xdr:sp macro="" textlink="">
      <xdr:nvSpPr>
        <xdr:cNvPr id="873" name="楕円 872"/>
        <xdr:cNvSpPr/>
      </xdr:nvSpPr>
      <xdr:spPr>
        <a:xfrm>
          <a:off x="19494500" y="1296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23184</xdr:rowOff>
    </xdr:from>
    <xdr:ext cx="534377" cy="259045"/>
    <xdr:sp macro="" textlink="">
      <xdr:nvSpPr>
        <xdr:cNvPr id="874" name="テキスト ボックス 873"/>
        <xdr:cNvSpPr txBox="1"/>
      </xdr:nvSpPr>
      <xdr:spPr>
        <a:xfrm>
          <a:off x="19278111" y="1305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156359</xdr:rowOff>
    </xdr:from>
    <xdr:to>
      <xdr:col>98</xdr:col>
      <xdr:colOff>38100</xdr:colOff>
      <xdr:row>76</xdr:row>
      <xdr:rowOff>86509</xdr:rowOff>
    </xdr:to>
    <xdr:sp macro="" textlink="">
      <xdr:nvSpPr>
        <xdr:cNvPr id="875" name="楕円 874"/>
        <xdr:cNvSpPr/>
      </xdr:nvSpPr>
      <xdr:spPr>
        <a:xfrm>
          <a:off x="18605500" y="130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77636</xdr:rowOff>
    </xdr:from>
    <xdr:ext cx="534377" cy="259045"/>
    <xdr:sp macro="" textlink="">
      <xdr:nvSpPr>
        <xdr:cNvPr id="876" name="テキスト ボックス 875"/>
        <xdr:cNvSpPr txBox="1"/>
      </xdr:nvSpPr>
      <xdr:spPr>
        <a:xfrm>
          <a:off x="18389111" y="1310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447,713</a:t>
          </a:r>
          <a:r>
            <a:rPr kumimoji="1" lang="ja-JP" altLang="en-US" sz="13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300">
              <a:latin typeface="ＭＳ Ｐゴシック" panose="020B0600070205080204" pitchFamily="50" charset="-128"/>
              <a:ea typeface="ＭＳ Ｐゴシック" panose="020B0600070205080204" pitchFamily="50" charset="-128"/>
            </a:rPr>
            <a:t>（義務的経費）</a:t>
          </a:r>
        </a:p>
        <a:p>
          <a:r>
            <a:rPr kumimoji="1" lang="ja-JP" altLang="en-US" sz="1300">
              <a:latin typeface="ＭＳ Ｐゴシック" panose="020B0600070205080204" pitchFamily="50" charset="-128"/>
              <a:ea typeface="ＭＳ Ｐゴシック" panose="020B0600070205080204" pitchFamily="50" charset="-128"/>
            </a:rPr>
            <a:t>　義務的経費である人件費、扶助費、公債費は類似団体平均と比較すると住民一人当たりコストは少ない。しかし、近年増加傾向にある扶助費は、令和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年度の伸びが類似団体平均よりも大きくなっている。</a:t>
          </a:r>
        </a:p>
        <a:p>
          <a:r>
            <a:rPr kumimoji="1" lang="ja-JP" altLang="en-US" sz="1300">
              <a:latin typeface="ＭＳ Ｐゴシック" panose="020B0600070205080204" pitchFamily="50" charset="-128"/>
              <a:ea typeface="ＭＳ Ｐゴシック" panose="020B0600070205080204" pitchFamily="50" charset="-128"/>
            </a:rPr>
            <a:t>（補助費等）</a:t>
          </a:r>
        </a:p>
        <a:p>
          <a:r>
            <a:rPr kumimoji="1" lang="ja-JP" altLang="en-US" sz="1300">
              <a:latin typeface="ＭＳ Ｐゴシック" panose="020B0600070205080204" pitchFamily="50" charset="-128"/>
              <a:ea typeface="ＭＳ Ｐゴシック" panose="020B0600070205080204" pitchFamily="50" charset="-128"/>
            </a:rPr>
            <a:t>　住民一人当たり</a:t>
          </a:r>
          <a:r>
            <a:rPr kumimoji="1" lang="en-US" altLang="ja-JP" sz="1300">
              <a:latin typeface="ＭＳ Ｐゴシック" panose="020B0600070205080204" pitchFamily="50" charset="-128"/>
              <a:ea typeface="ＭＳ Ｐゴシック" panose="020B0600070205080204" pitchFamily="50" charset="-128"/>
            </a:rPr>
            <a:t>157,146</a:t>
          </a:r>
          <a:r>
            <a:rPr kumimoji="1" lang="ja-JP" altLang="en-US" sz="1300">
              <a:latin typeface="ＭＳ Ｐゴシック" panose="020B0600070205080204" pitchFamily="50" charset="-128"/>
              <a:ea typeface="ＭＳ Ｐゴシック" panose="020B0600070205080204" pitchFamily="50" charset="-128"/>
            </a:rPr>
            <a:t>円となっており、類似団体平均、全国平均、福岡県平均を上回っている。この要因は、下水道事業への負担金、補助金が大きいことなどが挙げられる。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また、増加要因としては特別定額給付金等の新型コロナウイルス感染症対策関連経費などが挙げられる。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福岡県岡垣町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31,650
31,463
48.64
14,632,401
14,170,108
450,500
6,463,782
8,306,135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37592</xdr:rowOff>
    </xdr:from>
    <xdr:to>
      <xdr:col>24</xdr:col>
      <xdr:colOff>63500</xdr:colOff>
      <xdr:row>35</xdr:row>
      <xdr:rowOff>135890</xdr:rowOff>
    </xdr:to>
    <xdr:cxnSp macro="">
      <xdr:nvCxnSpPr>
        <xdr:cNvPr id="61" name="直線コネクタ 60"/>
        <xdr:cNvCxnSpPr/>
      </xdr:nvCxnSpPr>
      <xdr:spPr>
        <a:xfrm flipV="1">
          <a:off x="3797300" y="6038342"/>
          <a:ext cx="8382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126746</xdr:rowOff>
    </xdr:from>
    <xdr:to>
      <xdr:col>19</xdr:col>
      <xdr:colOff>177800</xdr:colOff>
      <xdr:row>35</xdr:row>
      <xdr:rowOff>135890</xdr:rowOff>
    </xdr:to>
    <xdr:cxnSp macro="">
      <xdr:nvCxnSpPr>
        <xdr:cNvPr id="64" name="直線コネクタ 63"/>
        <xdr:cNvCxnSpPr/>
      </xdr:nvCxnSpPr>
      <xdr:spPr>
        <a:xfrm>
          <a:off x="2908300" y="6127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126746</xdr:rowOff>
    </xdr:from>
    <xdr:to>
      <xdr:col>15</xdr:col>
      <xdr:colOff>50800</xdr:colOff>
      <xdr:row>35</xdr:row>
      <xdr:rowOff>134366</xdr:rowOff>
    </xdr:to>
    <xdr:cxnSp macro="">
      <xdr:nvCxnSpPr>
        <xdr:cNvPr id="67" name="直線コネクタ 66"/>
        <xdr:cNvCxnSpPr/>
      </xdr:nvCxnSpPr>
      <xdr:spPr>
        <a:xfrm flipV="1">
          <a:off x="2019300" y="6127496"/>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134366</xdr:rowOff>
    </xdr:from>
    <xdr:to>
      <xdr:col>10</xdr:col>
      <xdr:colOff>114300</xdr:colOff>
      <xdr:row>35</xdr:row>
      <xdr:rowOff>151511</xdr:rowOff>
    </xdr:to>
    <xdr:cxnSp macro="">
      <xdr:nvCxnSpPr>
        <xdr:cNvPr id="70" name="直線コネクタ 69"/>
        <xdr:cNvCxnSpPr/>
      </xdr:nvCxnSpPr>
      <xdr:spPr>
        <a:xfrm flipV="1">
          <a:off x="1130300" y="613511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158242</xdr:rowOff>
    </xdr:from>
    <xdr:to>
      <xdr:col>24</xdr:col>
      <xdr:colOff>114300</xdr:colOff>
      <xdr:row>35</xdr:row>
      <xdr:rowOff>88392</xdr:rowOff>
    </xdr:to>
    <xdr:sp macro="" textlink="">
      <xdr:nvSpPr>
        <xdr:cNvPr id="80" name="楕円 79"/>
        <xdr:cNvSpPr/>
      </xdr:nvSpPr>
      <xdr:spPr>
        <a:xfrm>
          <a:off x="4584700" y="598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9669</xdr:rowOff>
    </xdr:from>
    <xdr:ext cx="469744" cy="259045"/>
    <xdr:sp macro="" textlink="">
      <xdr:nvSpPr>
        <xdr:cNvPr id="81" name="議会費該当値テキスト"/>
        <xdr:cNvSpPr txBox="1"/>
      </xdr:nvSpPr>
      <xdr:spPr>
        <a:xfrm>
          <a:off x="4686300" y="583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85090</xdr:rowOff>
    </xdr:from>
    <xdr:to>
      <xdr:col>20</xdr:col>
      <xdr:colOff>38100</xdr:colOff>
      <xdr:row>36</xdr:row>
      <xdr:rowOff>15240</xdr:rowOff>
    </xdr:to>
    <xdr:sp macro="" textlink="">
      <xdr:nvSpPr>
        <xdr:cNvPr id="82" name="楕円 81"/>
        <xdr:cNvSpPr/>
      </xdr:nvSpPr>
      <xdr:spPr>
        <a:xfrm>
          <a:off x="3746500" y="608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6367</xdr:rowOff>
    </xdr:from>
    <xdr:ext cx="469744" cy="259045"/>
    <xdr:sp macro="" textlink="">
      <xdr:nvSpPr>
        <xdr:cNvPr id="83" name="テキスト ボックス 82"/>
        <xdr:cNvSpPr txBox="1"/>
      </xdr:nvSpPr>
      <xdr:spPr>
        <a:xfrm>
          <a:off x="3562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75946</xdr:rowOff>
    </xdr:from>
    <xdr:to>
      <xdr:col>15</xdr:col>
      <xdr:colOff>101600</xdr:colOff>
      <xdr:row>36</xdr:row>
      <xdr:rowOff>6096</xdr:rowOff>
    </xdr:to>
    <xdr:sp macro="" textlink="">
      <xdr:nvSpPr>
        <xdr:cNvPr id="84" name="楕円 83"/>
        <xdr:cNvSpPr/>
      </xdr:nvSpPr>
      <xdr:spPr>
        <a:xfrm>
          <a:off x="2857500" y="607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168673</xdr:rowOff>
    </xdr:from>
    <xdr:ext cx="469744" cy="259045"/>
    <xdr:sp macro="" textlink="">
      <xdr:nvSpPr>
        <xdr:cNvPr id="85" name="テキスト ボックス 84"/>
        <xdr:cNvSpPr txBox="1"/>
      </xdr:nvSpPr>
      <xdr:spPr>
        <a:xfrm>
          <a:off x="2673428"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83566</xdr:rowOff>
    </xdr:from>
    <xdr:to>
      <xdr:col>10</xdr:col>
      <xdr:colOff>165100</xdr:colOff>
      <xdr:row>36</xdr:row>
      <xdr:rowOff>13716</xdr:rowOff>
    </xdr:to>
    <xdr:sp macro="" textlink="">
      <xdr:nvSpPr>
        <xdr:cNvPr id="86" name="楕円 85"/>
        <xdr:cNvSpPr/>
      </xdr:nvSpPr>
      <xdr:spPr>
        <a:xfrm>
          <a:off x="19685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4843</xdr:rowOff>
    </xdr:from>
    <xdr:ext cx="469744" cy="259045"/>
    <xdr:sp macro="" textlink="">
      <xdr:nvSpPr>
        <xdr:cNvPr id="87" name="テキスト ボックス 86"/>
        <xdr:cNvSpPr txBox="1"/>
      </xdr:nvSpPr>
      <xdr:spPr>
        <a:xfrm>
          <a:off x="1784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100711</xdr:rowOff>
    </xdr:from>
    <xdr:to>
      <xdr:col>6</xdr:col>
      <xdr:colOff>38100</xdr:colOff>
      <xdr:row>36</xdr:row>
      <xdr:rowOff>30861</xdr:rowOff>
    </xdr:to>
    <xdr:sp macro="" textlink="">
      <xdr:nvSpPr>
        <xdr:cNvPr id="88" name="楕円 87"/>
        <xdr:cNvSpPr/>
      </xdr:nvSpPr>
      <xdr:spPr>
        <a:xfrm>
          <a:off x="1079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21988</xdr:rowOff>
    </xdr:from>
    <xdr:ext cx="469744" cy="259045"/>
    <xdr:sp macro="" textlink="">
      <xdr:nvSpPr>
        <xdr:cNvPr id="89" name="テキスト ボックス 88"/>
        <xdr:cNvSpPr txBox="1"/>
      </xdr:nvSpPr>
      <xdr:spPr>
        <a:xfrm>
          <a:off x="895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144554</xdr:rowOff>
    </xdr:from>
    <xdr:to>
      <xdr:col>24</xdr:col>
      <xdr:colOff>63500</xdr:colOff>
      <xdr:row>58</xdr:row>
      <xdr:rowOff>51697</xdr:rowOff>
    </xdr:to>
    <xdr:cxnSp macro="">
      <xdr:nvCxnSpPr>
        <xdr:cNvPr id="118" name="直線コネクタ 117"/>
        <xdr:cNvCxnSpPr/>
      </xdr:nvCxnSpPr>
      <xdr:spPr>
        <a:xfrm flipV="1">
          <a:off x="3797300" y="9574304"/>
          <a:ext cx="838200" cy="42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22497</xdr:rowOff>
    </xdr:from>
    <xdr:to>
      <xdr:col>19</xdr:col>
      <xdr:colOff>177800</xdr:colOff>
      <xdr:row>58</xdr:row>
      <xdr:rowOff>51697</xdr:rowOff>
    </xdr:to>
    <xdr:cxnSp macro="">
      <xdr:nvCxnSpPr>
        <xdr:cNvPr id="121" name="直線コネクタ 120"/>
        <xdr:cNvCxnSpPr/>
      </xdr:nvCxnSpPr>
      <xdr:spPr>
        <a:xfrm>
          <a:off x="2908300" y="9966597"/>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159245</xdr:rowOff>
    </xdr:from>
    <xdr:to>
      <xdr:col>15</xdr:col>
      <xdr:colOff>50800</xdr:colOff>
      <xdr:row>58</xdr:row>
      <xdr:rowOff>22497</xdr:rowOff>
    </xdr:to>
    <xdr:cxnSp macro="">
      <xdr:nvCxnSpPr>
        <xdr:cNvPr id="124" name="直線コネクタ 123"/>
        <xdr:cNvCxnSpPr/>
      </xdr:nvCxnSpPr>
      <xdr:spPr>
        <a:xfrm>
          <a:off x="2019300" y="9931895"/>
          <a:ext cx="8890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159245</xdr:rowOff>
    </xdr:from>
    <xdr:to>
      <xdr:col>10</xdr:col>
      <xdr:colOff>114300</xdr:colOff>
      <xdr:row>58</xdr:row>
      <xdr:rowOff>17894</xdr:rowOff>
    </xdr:to>
    <xdr:cxnSp macro="">
      <xdr:nvCxnSpPr>
        <xdr:cNvPr id="127" name="直線コネクタ 126"/>
        <xdr:cNvCxnSpPr/>
      </xdr:nvCxnSpPr>
      <xdr:spPr>
        <a:xfrm flipV="1">
          <a:off x="1130300" y="993189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93754</xdr:rowOff>
    </xdr:from>
    <xdr:to>
      <xdr:col>24</xdr:col>
      <xdr:colOff>114300</xdr:colOff>
      <xdr:row>56</xdr:row>
      <xdr:rowOff>23904</xdr:rowOff>
    </xdr:to>
    <xdr:sp macro="" textlink="">
      <xdr:nvSpPr>
        <xdr:cNvPr id="137" name="楕円 136"/>
        <xdr:cNvSpPr/>
      </xdr:nvSpPr>
      <xdr:spPr>
        <a:xfrm>
          <a:off x="4584700" y="95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897</xdr:rowOff>
    </xdr:from>
    <xdr:to>
      <xdr:col>20</xdr:col>
      <xdr:colOff>38100</xdr:colOff>
      <xdr:row>58</xdr:row>
      <xdr:rowOff>102497</xdr:rowOff>
    </xdr:to>
    <xdr:sp macro="" textlink="">
      <xdr:nvSpPr>
        <xdr:cNvPr id="139" name="楕円 138"/>
        <xdr:cNvSpPr/>
      </xdr:nvSpPr>
      <xdr:spPr>
        <a:xfrm>
          <a:off x="3746500" y="994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93624</xdr:rowOff>
    </xdr:from>
    <xdr:ext cx="534377" cy="259045"/>
    <xdr:sp macro="" textlink="">
      <xdr:nvSpPr>
        <xdr:cNvPr id="140" name="テキスト ボックス 139"/>
        <xdr:cNvSpPr txBox="1"/>
      </xdr:nvSpPr>
      <xdr:spPr>
        <a:xfrm>
          <a:off x="3530111" y="1003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143147</xdr:rowOff>
    </xdr:from>
    <xdr:to>
      <xdr:col>15</xdr:col>
      <xdr:colOff>101600</xdr:colOff>
      <xdr:row>58</xdr:row>
      <xdr:rowOff>73297</xdr:rowOff>
    </xdr:to>
    <xdr:sp macro="" textlink="">
      <xdr:nvSpPr>
        <xdr:cNvPr id="141" name="楕円 140"/>
        <xdr:cNvSpPr/>
      </xdr:nvSpPr>
      <xdr:spPr>
        <a:xfrm>
          <a:off x="28575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64424</xdr:rowOff>
    </xdr:from>
    <xdr:ext cx="534377" cy="259045"/>
    <xdr:sp macro="" textlink="">
      <xdr:nvSpPr>
        <xdr:cNvPr id="142" name="テキスト ボックス 141"/>
        <xdr:cNvSpPr txBox="1"/>
      </xdr:nvSpPr>
      <xdr:spPr>
        <a:xfrm>
          <a:off x="2641111" y="1000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108445</xdr:rowOff>
    </xdr:from>
    <xdr:to>
      <xdr:col>10</xdr:col>
      <xdr:colOff>165100</xdr:colOff>
      <xdr:row>58</xdr:row>
      <xdr:rowOff>38595</xdr:rowOff>
    </xdr:to>
    <xdr:sp macro="" textlink="">
      <xdr:nvSpPr>
        <xdr:cNvPr id="143" name="楕円 142"/>
        <xdr:cNvSpPr/>
      </xdr:nvSpPr>
      <xdr:spPr>
        <a:xfrm>
          <a:off x="1968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55122</xdr:rowOff>
    </xdr:from>
    <xdr:ext cx="534377" cy="259045"/>
    <xdr:sp macro="" textlink="">
      <xdr:nvSpPr>
        <xdr:cNvPr id="144" name="テキスト ボックス 143"/>
        <xdr:cNvSpPr txBox="1"/>
      </xdr:nvSpPr>
      <xdr:spPr>
        <a:xfrm>
          <a:off x="1752111" y="965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138544</xdr:rowOff>
    </xdr:from>
    <xdr:to>
      <xdr:col>6</xdr:col>
      <xdr:colOff>38100</xdr:colOff>
      <xdr:row>58</xdr:row>
      <xdr:rowOff>68694</xdr:rowOff>
    </xdr:to>
    <xdr:sp macro="" textlink="">
      <xdr:nvSpPr>
        <xdr:cNvPr id="145" name="楕円 144"/>
        <xdr:cNvSpPr/>
      </xdr:nvSpPr>
      <xdr:spPr>
        <a:xfrm>
          <a:off x="1079500" y="991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59821</xdr:rowOff>
    </xdr:from>
    <xdr:ext cx="534377" cy="259045"/>
    <xdr:sp macro="" textlink="">
      <xdr:nvSpPr>
        <xdr:cNvPr id="146" name="テキスト ボックス 145"/>
        <xdr:cNvSpPr txBox="1"/>
      </xdr:nvSpPr>
      <xdr:spPr>
        <a:xfrm>
          <a:off x="863111" y="100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143357</xdr:rowOff>
    </xdr:from>
    <xdr:to>
      <xdr:col>24</xdr:col>
      <xdr:colOff>63500</xdr:colOff>
      <xdr:row>76</xdr:row>
      <xdr:rowOff>170866</xdr:rowOff>
    </xdr:to>
    <xdr:cxnSp macro="">
      <xdr:nvCxnSpPr>
        <xdr:cNvPr id="178" name="直線コネクタ 177"/>
        <xdr:cNvCxnSpPr/>
      </xdr:nvCxnSpPr>
      <xdr:spPr>
        <a:xfrm flipV="1">
          <a:off x="3797300" y="13173557"/>
          <a:ext cx="8382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170866</xdr:rowOff>
    </xdr:from>
    <xdr:to>
      <xdr:col>19</xdr:col>
      <xdr:colOff>177800</xdr:colOff>
      <xdr:row>77</xdr:row>
      <xdr:rowOff>34979</xdr:rowOff>
    </xdr:to>
    <xdr:cxnSp macro="">
      <xdr:nvCxnSpPr>
        <xdr:cNvPr id="181" name="直線コネクタ 180"/>
        <xdr:cNvCxnSpPr/>
      </xdr:nvCxnSpPr>
      <xdr:spPr>
        <a:xfrm flipV="1">
          <a:off x="2908300" y="13201066"/>
          <a:ext cx="889000" cy="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30190</xdr:rowOff>
    </xdr:from>
    <xdr:to>
      <xdr:col>15</xdr:col>
      <xdr:colOff>50800</xdr:colOff>
      <xdr:row>77</xdr:row>
      <xdr:rowOff>34979</xdr:rowOff>
    </xdr:to>
    <xdr:cxnSp macro="">
      <xdr:nvCxnSpPr>
        <xdr:cNvPr id="184" name="直線コネクタ 183"/>
        <xdr:cNvCxnSpPr/>
      </xdr:nvCxnSpPr>
      <xdr:spPr>
        <a:xfrm>
          <a:off x="2019300" y="13231840"/>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30190</xdr:rowOff>
    </xdr:from>
    <xdr:to>
      <xdr:col>10</xdr:col>
      <xdr:colOff>114300</xdr:colOff>
      <xdr:row>77</xdr:row>
      <xdr:rowOff>90638</xdr:rowOff>
    </xdr:to>
    <xdr:cxnSp macro="">
      <xdr:nvCxnSpPr>
        <xdr:cNvPr id="187" name="直線コネクタ 186"/>
        <xdr:cNvCxnSpPr/>
      </xdr:nvCxnSpPr>
      <xdr:spPr>
        <a:xfrm flipV="1">
          <a:off x="1130300" y="13231840"/>
          <a:ext cx="889000" cy="60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92557</xdr:rowOff>
    </xdr:from>
    <xdr:to>
      <xdr:col>24</xdr:col>
      <xdr:colOff>114300</xdr:colOff>
      <xdr:row>77</xdr:row>
      <xdr:rowOff>22707</xdr:rowOff>
    </xdr:to>
    <xdr:sp macro="" textlink="">
      <xdr:nvSpPr>
        <xdr:cNvPr id="197" name="楕円 196"/>
        <xdr:cNvSpPr/>
      </xdr:nvSpPr>
      <xdr:spPr>
        <a:xfrm>
          <a:off x="4584700" y="131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70984</xdr:rowOff>
    </xdr:from>
    <xdr:ext cx="599010" cy="259045"/>
    <xdr:sp macro="" textlink="">
      <xdr:nvSpPr>
        <xdr:cNvPr id="198" name="民生費該当値テキスト"/>
        <xdr:cNvSpPr txBox="1"/>
      </xdr:nvSpPr>
      <xdr:spPr>
        <a:xfrm>
          <a:off x="4686300" y="1310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120066</xdr:rowOff>
    </xdr:from>
    <xdr:to>
      <xdr:col>20</xdr:col>
      <xdr:colOff>38100</xdr:colOff>
      <xdr:row>77</xdr:row>
      <xdr:rowOff>50216</xdr:rowOff>
    </xdr:to>
    <xdr:sp macro="" textlink="">
      <xdr:nvSpPr>
        <xdr:cNvPr id="199" name="楕円 198"/>
        <xdr:cNvSpPr/>
      </xdr:nvSpPr>
      <xdr:spPr>
        <a:xfrm>
          <a:off x="3746500" y="131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66743</xdr:rowOff>
    </xdr:from>
    <xdr:ext cx="599010" cy="259045"/>
    <xdr:sp macro="" textlink="">
      <xdr:nvSpPr>
        <xdr:cNvPr id="200" name="テキスト ボックス 199"/>
        <xdr:cNvSpPr txBox="1"/>
      </xdr:nvSpPr>
      <xdr:spPr>
        <a:xfrm>
          <a:off x="3497795" y="1292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155629</xdr:rowOff>
    </xdr:from>
    <xdr:to>
      <xdr:col>15</xdr:col>
      <xdr:colOff>101600</xdr:colOff>
      <xdr:row>77</xdr:row>
      <xdr:rowOff>85779</xdr:rowOff>
    </xdr:to>
    <xdr:sp macro="" textlink="">
      <xdr:nvSpPr>
        <xdr:cNvPr id="201" name="楕円 200"/>
        <xdr:cNvSpPr/>
      </xdr:nvSpPr>
      <xdr:spPr>
        <a:xfrm>
          <a:off x="2857500" y="1318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102306</xdr:rowOff>
    </xdr:from>
    <xdr:ext cx="599010" cy="259045"/>
    <xdr:sp macro="" textlink="">
      <xdr:nvSpPr>
        <xdr:cNvPr id="202" name="テキスト ボックス 201"/>
        <xdr:cNvSpPr txBox="1"/>
      </xdr:nvSpPr>
      <xdr:spPr>
        <a:xfrm>
          <a:off x="2608795" y="12961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150840</xdr:rowOff>
    </xdr:from>
    <xdr:to>
      <xdr:col>10</xdr:col>
      <xdr:colOff>165100</xdr:colOff>
      <xdr:row>77</xdr:row>
      <xdr:rowOff>80990</xdr:rowOff>
    </xdr:to>
    <xdr:sp macro="" textlink="">
      <xdr:nvSpPr>
        <xdr:cNvPr id="203" name="楕円 202"/>
        <xdr:cNvSpPr/>
      </xdr:nvSpPr>
      <xdr:spPr>
        <a:xfrm>
          <a:off x="1968500" y="131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97517</xdr:rowOff>
    </xdr:from>
    <xdr:ext cx="599010" cy="259045"/>
    <xdr:sp macro="" textlink="">
      <xdr:nvSpPr>
        <xdr:cNvPr id="204" name="テキスト ボックス 203"/>
        <xdr:cNvSpPr txBox="1"/>
      </xdr:nvSpPr>
      <xdr:spPr>
        <a:xfrm>
          <a:off x="1719795" y="1295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39838</xdr:rowOff>
    </xdr:from>
    <xdr:to>
      <xdr:col>6</xdr:col>
      <xdr:colOff>38100</xdr:colOff>
      <xdr:row>77</xdr:row>
      <xdr:rowOff>141438</xdr:rowOff>
    </xdr:to>
    <xdr:sp macro="" textlink="">
      <xdr:nvSpPr>
        <xdr:cNvPr id="205" name="楕円 204"/>
        <xdr:cNvSpPr/>
      </xdr:nvSpPr>
      <xdr:spPr>
        <a:xfrm>
          <a:off x="1079500" y="132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157965</xdr:rowOff>
    </xdr:from>
    <xdr:ext cx="599010" cy="259045"/>
    <xdr:sp macro="" textlink="">
      <xdr:nvSpPr>
        <xdr:cNvPr id="206" name="テキスト ボックス 205"/>
        <xdr:cNvSpPr txBox="1"/>
      </xdr:nvSpPr>
      <xdr:spPr>
        <a:xfrm>
          <a:off x="830795" y="1301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79414</xdr:rowOff>
    </xdr:from>
    <xdr:to>
      <xdr:col>24</xdr:col>
      <xdr:colOff>63500</xdr:colOff>
      <xdr:row>97</xdr:row>
      <xdr:rowOff>117184</xdr:rowOff>
    </xdr:to>
    <xdr:cxnSp macro="">
      <xdr:nvCxnSpPr>
        <xdr:cNvPr id="235" name="直線コネクタ 234"/>
        <xdr:cNvCxnSpPr/>
      </xdr:nvCxnSpPr>
      <xdr:spPr>
        <a:xfrm flipV="1">
          <a:off x="3797300" y="16710064"/>
          <a:ext cx="8382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114821</xdr:rowOff>
    </xdr:from>
    <xdr:to>
      <xdr:col>19</xdr:col>
      <xdr:colOff>177800</xdr:colOff>
      <xdr:row>97</xdr:row>
      <xdr:rowOff>117184</xdr:rowOff>
    </xdr:to>
    <xdr:cxnSp macro="">
      <xdr:nvCxnSpPr>
        <xdr:cNvPr id="238" name="直線コネクタ 237"/>
        <xdr:cNvCxnSpPr/>
      </xdr:nvCxnSpPr>
      <xdr:spPr>
        <a:xfrm>
          <a:off x="2908300" y="16745471"/>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114821</xdr:rowOff>
    </xdr:from>
    <xdr:to>
      <xdr:col>15</xdr:col>
      <xdr:colOff>50800</xdr:colOff>
      <xdr:row>97</xdr:row>
      <xdr:rowOff>123241</xdr:rowOff>
    </xdr:to>
    <xdr:cxnSp macro="">
      <xdr:nvCxnSpPr>
        <xdr:cNvPr id="241" name="直線コネクタ 240"/>
        <xdr:cNvCxnSpPr/>
      </xdr:nvCxnSpPr>
      <xdr:spPr>
        <a:xfrm flipV="1">
          <a:off x="2019300" y="16745471"/>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121983</xdr:rowOff>
    </xdr:from>
    <xdr:to>
      <xdr:col>10</xdr:col>
      <xdr:colOff>114300</xdr:colOff>
      <xdr:row>97</xdr:row>
      <xdr:rowOff>123241</xdr:rowOff>
    </xdr:to>
    <xdr:cxnSp macro="">
      <xdr:nvCxnSpPr>
        <xdr:cNvPr id="244" name="直線コネクタ 243"/>
        <xdr:cNvCxnSpPr/>
      </xdr:nvCxnSpPr>
      <xdr:spPr>
        <a:xfrm>
          <a:off x="1130300" y="16752633"/>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28614</xdr:rowOff>
    </xdr:from>
    <xdr:to>
      <xdr:col>24</xdr:col>
      <xdr:colOff>114300</xdr:colOff>
      <xdr:row>97</xdr:row>
      <xdr:rowOff>130214</xdr:rowOff>
    </xdr:to>
    <xdr:sp macro="" textlink="">
      <xdr:nvSpPr>
        <xdr:cNvPr id="254" name="楕円 253"/>
        <xdr:cNvSpPr/>
      </xdr:nvSpPr>
      <xdr:spPr>
        <a:xfrm>
          <a:off x="4584700" y="1665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114991</xdr:rowOff>
    </xdr:from>
    <xdr:ext cx="534377" cy="259045"/>
    <xdr:sp macro="" textlink="">
      <xdr:nvSpPr>
        <xdr:cNvPr id="255" name="衛生費該当値テキスト"/>
        <xdr:cNvSpPr txBox="1"/>
      </xdr:nvSpPr>
      <xdr:spPr>
        <a:xfrm>
          <a:off x="4686300" y="165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66384</xdr:rowOff>
    </xdr:from>
    <xdr:to>
      <xdr:col>20</xdr:col>
      <xdr:colOff>38100</xdr:colOff>
      <xdr:row>97</xdr:row>
      <xdr:rowOff>167984</xdr:rowOff>
    </xdr:to>
    <xdr:sp macro="" textlink="">
      <xdr:nvSpPr>
        <xdr:cNvPr id="256" name="楕円 255"/>
        <xdr:cNvSpPr/>
      </xdr:nvSpPr>
      <xdr:spPr>
        <a:xfrm>
          <a:off x="3746500" y="1669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159111</xdr:rowOff>
    </xdr:from>
    <xdr:ext cx="534377" cy="259045"/>
    <xdr:sp macro="" textlink="">
      <xdr:nvSpPr>
        <xdr:cNvPr id="257" name="テキスト ボックス 256"/>
        <xdr:cNvSpPr txBox="1"/>
      </xdr:nvSpPr>
      <xdr:spPr>
        <a:xfrm>
          <a:off x="3530111" y="1678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64021</xdr:rowOff>
    </xdr:from>
    <xdr:to>
      <xdr:col>15</xdr:col>
      <xdr:colOff>101600</xdr:colOff>
      <xdr:row>97</xdr:row>
      <xdr:rowOff>165621</xdr:rowOff>
    </xdr:to>
    <xdr:sp macro="" textlink="">
      <xdr:nvSpPr>
        <xdr:cNvPr id="258" name="楕円 257"/>
        <xdr:cNvSpPr/>
      </xdr:nvSpPr>
      <xdr:spPr>
        <a:xfrm>
          <a:off x="2857500" y="1669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156748</xdr:rowOff>
    </xdr:from>
    <xdr:ext cx="534377" cy="259045"/>
    <xdr:sp macro="" textlink="">
      <xdr:nvSpPr>
        <xdr:cNvPr id="259" name="テキスト ボックス 258"/>
        <xdr:cNvSpPr txBox="1"/>
      </xdr:nvSpPr>
      <xdr:spPr>
        <a:xfrm>
          <a:off x="2641111" y="1678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72441</xdr:rowOff>
    </xdr:from>
    <xdr:to>
      <xdr:col>10</xdr:col>
      <xdr:colOff>165100</xdr:colOff>
      <xdr:row>98</xdr:row>
      <xdr:rowOff>2591</xdr:rowOff>
    </xdr:to>
    <xdr:sp macro="" textlink="">
      <xdr:nvSpPr>
        <xdr:cNvPr id="260" name="楕円 259"/>
        <xdr:cNvSpPr/>
      </xdr:nvSpPr>
      <xdr:spPr>
        <a:xfrm>
          <a:off x="1968500" y="1670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165168</xdr:rowOff>
    </xdr:from>
    <xdr:ext cx="534377" cy="259045"/>
    <xdr:sp macro="" textlink="">
      <xdr:nvSpPr>
        <xdr:cNvPr id="261" name="テキスト ボックス 260"/>
        <xdr:cNvSpPr txBox="1"/>
      </xdr:nvSpPr>
      <xdr:spPr>
        <a:xfrm>
          <a:off x="1752111" y="1679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71183</xdr:rowOff>
    </xdr:from>
    <xdr:to>
      <xdr:col>6</xdr:col>
      <xdr:colOff>38100</xdr:colOff>
      <xdr:row>98</xdr:row>
      <xdr:rowOff>1333</xdr:rowOff>
    </xdr:to>
    <xdr:sp macro="" textlink="">
      <xdr:nvSpPr>
        <xdr:cNvPr id="262" name="楕円 261"/>
        <xdr:cNvSpPr/>
      </xdr:nvSpPr>
      <xdr:spPr>
        <a:xfrm>
          <a:off x="1079500" y="167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163910</xdr:rowOff>
    </xdr:from>
    <xdr:ext cx="534377" cy="259045"/>
    <xdr:sp macro="" textlink="">
      <xdr:nvSpPr>
        <xdr:cNvPr id="263" name="テキスト ボックス 262"/>
        <xdr:cNvSpPr txBox="1"/>
      </xdr:nvSpPr>
      <xdr:spPr>
        <a:xfrm>
          <a:off x="863111" y="1679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50165</xdr:rowOff>
    </xdr:from>
    <xdr:to>
      <xdr:col>55</xdr:col>
      <xdr:colOff>0</xdr:colOff>
      <xdr:row>38</xdr:row>
      <xdr:rowOff>57023</xdr:rowOff>
    </xdr:to>
    <xdr:cxnSp macro="">
      <xdr:nvCxnSpPr>
        <xdr:cNvPr id="292" name="直線コネクタ 291"/>
        <xdr:cNvCxnSpPr/>
      </xdr:nvCxnSpPr>
      <xdr:spPr>
        <a:xfrm>
          <a:off x="9639300" y="6565265"/>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44831</xdr:rowOff>
    </xdr:from>
    <xdr:to>
      <xdr:col>50</xdr:col>
      <xdr:colOff>114300</xdr:colOff>
      <xdr:row>38</xdr:row>
      <xdr:rowOff>50165</xdr:rowOff>
    </xdr:to>
    <xdr:cxnSp macro="">
      <xdr:nvCxnSpPr>
        <xdr:cNvPr id="295" name="直線コネクタ 294"/>
        <xdr:cNvCxnSpPr/>
      </xdr:nvCxnSpPr>
      <xdr:spPr>
        <a:xfrm>
          <a:off x="8750300" y="655993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115587</xdr:rowOff>
    </xdr:from>
    <xdr:ext cx="378565" cy="259045"/>
    <xdr:sp macro="" textlink="">
      <xdr:nvSpPr>
        <xdr:cNvPr id="297" name="テキスト ボックス 296"/>
        <xdr:cNvSpPr txBox="1"/>
      </xdr:nvSpPr>
      <xdr:spPr>
        <a:xfrm>
          <a:off x="9450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44831</xdr:rowOff>
    </xdr:from>
    <xdr:to>
      <xdr:col>45</xdr:col>
      <xdr:colOff>177800</xdr:colOff>
      <xdr:row>38</xdr:row>
      <xdr:rowOff>45593</xdr:rowOff>
    </xdr:to>
    <xdr:cxnSp macro="">
      <xdr:nvCxnSpPr>
        <xdr:cNvPr id="298" name="直線コネクタ 297"/>
        <xdr:cNvCxnSpPr/>
      </xdr:nvCxnSpPr>
      <xdr:spPr>
        <a:xfrm flipV="1">
          <a:off x="7861300" y="655993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40259</xdr:rowOff>
    </xdr:from>
    <xdr:to>
      <xdr:col>41</xdr:col>
      <xdr:colOff>50800</xdr:colOff>
      <xdr:row>38</xdr:row>
      <xdr:rowOff>45593</xdr:rowOff>
    </xdr:to>
    <xdr:cxnSp macro="">
      <xdr:nvCxnSpPr>
        <xdr:cNvPr id="301" name="直線コネクタ 300"/>
        <xdr:cNvCxnSpPr/>
      </xdr:nvCxnSpPr>
      <xdr:spPr>
        <a:xfrm>
          <a:off x="6972300" y="6555359"/>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6223</xdr:rowOff>
    </xdr:from>
    <xdr:to>
      <xdr:col>55</xdr:col>
      <xdr:colOff>50800</xdr:colOff>
      <xdr:row>38</xdr:row>
      <xdr:rowOff>107823</xdr:rowOff>
    </xdr:to>
    <xdr:sp macro="" textlink="">
      <xdr:nvSpPr>
        <xdr:cNvPr id="311" name="楕円 310"/>
        <xdr:cNvSpPr/>
      </xdr:nvSpPr>
      <xdr:spPr>
        <a:xfrm>
          <a:off x="104267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29100</xdr:rowOff>
    </xdr:from>
    <xdr:ext cx="378565" cy="259045"/>
    <xdr:sp macro="" textlink="">
      <xdr:nvSpPr>
        <xdr:cNvPr id="312" name="労働費該当値テキスト"/>
        <xdr:cNvSpPr txBox="1"/>
      </xdr:nvSpPr>
      <xdr:spPr>
        <a:xfrm>
          <a:off x="10528300" y="6372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170815</xdr:rowOff>
    </xdr:from>
    <xdr:to>
      <xdr:col>50</xdr:col>
      <xdr:colOff>165100</xdr:colOff>
      <xdr:row>38</xdr:row>
      <xdr:rowOff>100965</xdr:rowOff>
    </xdr:to>
    <xdr:sp macro="" textlink="">
      <xdr:nvSpPr>
        <xdr:cNvPr id="313" name="楕円 312"/>
        <xdr:cNvSpPr/>
      </xdr:nvSpPr>
      <xdr:spPr>
        <a:xfrm>
          <a:off x="9588500" y="65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92092</xdr:rowOff>
    </xdr:from>
    <xdr:ext cx="378565" cy="259045"/>
    <xdr:sp macro="" textlink="">
      <xdr:nvSpPr>
        <xdr:cNvPr id="314" name="テキスト ボックス 313"/>
        <xdr:cNvSpPr txBox="1"/>
      </xdr:nvSpPr>
      <xdr:spPr>
        <a:xfrm>
          <a:off x="9450017" y="660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165481</xdr:rowOff>
    </xdr:from>
    <xdr:to>
      <xdr:col>46</xdr:col>
      <xdr:colOff>38100</xdr:colOff>
      <xdr:row>38</xdr:row>
      <xdr:rowOff>95631</xdr:rowOff>
    </xdr:to>
    <xdr:sp macro="" textlink="">
      <xdr:nvSpPr>
        <xdr:cNvPr id="315" name="楕円 314"/>
        <xdr:cNvSpPr/>
      </xdr:nvSpPr>
      <xdr:spPr>
        <a:xfrm>
          <a:off x="8699500" y="650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112158</xdr:rowOff>
    </xdr:from>
    <xdr:ext cx="378565" cy="259045"/>
    <xdr:sp macro="" textlink="">
      <xdr:nvSpPr>
        <xdr:cNvPr id="316" name="テキスト ボックス 315"/>
        <xdr:cNvSpPr txBox="1"/>
      </xdr:nvSpPr>
      <xdr:spPr>
        <a:xfrm>
          <a:off x="8561017" y="628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166243</xdr:rowOff>
    </xdr:from>
    <xdr:to>
      <xdr:col>41</xdr:col>
      <xdr:colOff>101600</xdr:colOff>
      <xdr:row>38</xdr:row>
      <xdr:rowOff>96393</xdr:rowOff>
    </xdr:to>
    <xdr:sp macro="" textlink="">
      <xdr:nvSpPr>
        <xdr:cNvPr id="317" name="楕円 316"/>
        <xdr:cNvSpPr/>
      </xdr:nvSpPr>
      <xdr:spPr>
        <a:xfrm>
          <a:off x="7810500" y="65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87520</xdr:rowOff>
    </xdr:from>
    <xdr:ext cx="378565" cy="259045"/>
    <xdr:sp macro="" textlink="">
      <xdr:nvSpPr>
        <xdr:cNvPr id="318" name="テキスト ボックス 317"/>
        <xdr:cNvSpPr txBox="1"/>
      </xdr:nvSpPr>
      <xdr:spPr>
        <a:xfrm>
          <a:off x="7672017" y="660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160909</xdr:rowOff>
    </xdr:from>
    <xdr:to>
      <xdr:col>36</xdr:col>
      <xdr:colOff>165100</xdr:colOff>
      <xdr:row>38</xdr:row>
      <xdr:rowOff>91059</xdr:rowOff>
    </xdr:to>
    <xdr:sp macro="" textlink="">
      <xdr:nvSpPr>
        <xdr:cNvPr id="319" name="楕円 318"/>
        <xdr:cNvSpPr/>
      </xdr:nvSpPr>
      <xdr:spPr>
        <a:xfrm>
          <a:off x="6921500" y="650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82186</xdr:rowOff>
    </xdr:from>
    <xdr:ext cx="378565" cy="259045"/>
    <xdr:sp macro="" textlink="">
      <xdr:nvSpPr>
        <xdr:cNvPr id="320" name="テキスト ボックス 319"/>
        <xdr:cNvSpPr txBox="1"/>
      </xdr:nvSpPr>
      <xdr:spPr>
        <a:xfrm>
          <a:off x="6783017" y="6597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52013</xdr:rowOff>
    </xdr:from>
    <xdr:to>
      <xdr:col>55</xdr:col>
      <xdr:colOff>0</xdr:colOff>
      <xdr:row>58</xdr:row>
      <xdr:rowOff>66624</xdr:rowOff>
    </xdr:to>
    <xdr:cxnSp macro="">
      <xdr:nvCxnSpPr>
        <xdr:cNvPr id="349" name="直線コネクタ 348"/>
        <xdr:cNvCxnSpPr/>
      </xdr:nvCxnSpPr>
      <xdr:spPr>
        <a:xfrm>
          <a:off x="9639300" y="9996113"/>
          <a:ext cx="838200" cy="1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52013</xdr:rowOff>
    </xdr:from>
    <xdr:to>
      <xdr:col>50</xdr:col>
      <xdr:colOff>114300</xdr:colOff>
      <xdr:row>58</xdr:row>
      <xdr:rowOff>106838</xdr:rowOff>
    </xdr:to>
    <xdr:cxnSp macro="">
      <xdr:nvCxnSpPr>
        <xdr:cNvPr id="352" name="直線コネクタ 351"/>
        <xdr:cNvCxnSpPr/>
      </xdr:nvCxnSpPr>
      <xdr:spPr>
        <a:xfrm flipV="1">
          <a:off x="8750300" y="9996113"/>
          <a:ext cx="889000" cy="5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78474</xdr:rowOff>
    </xdr:from>
    <xdr:to>
      <xdr:col>45</xdr:col>
      <xdr:colOff>177800</xdr:colOff>
      <xdr:row>58</xdr:row>
      <xdr:rowOff>106838</xdr:rowOff>
    </xdr:to>
    <xdr:cxnSp macro="">
      <xdr:nvCxnSpPr>
        <xdr:cNvPr id="355" name="直線コネクタ 354"/>
        <xdr:cNvCxnSpPr/>
      </xdr:nvCxnSpPr>
      <xdr:spPr>
        <a:xfrm>
          <a:off x="7861300" y="10022574"/>
          <a:ext cx="889000" cy="2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67539</xdr:rowOff>
    </xdr:from>
    <xdr:to>
      <xdr:col>41</xdr:col>
      <xdr:colOff>50800</xdr:colOff>
      <xdr:row>58</xdr:row>
      <xdr:rowOff>78474</xdr:rowOff>
    </xdr:to>
    <xdr:cxnSp macro="">
      <xdr:nvCxnSpPr>
        <xdr:cNvPr id="358" name="直線コネクタ 357"/>
        <xdr:cNvCxnSpPr/>
      </xdr:nvCxnSpPr>
      <xdr:spPr>
        <a:xfrm>
          <a:off x="6972300" y="10011639"/>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15824</xdr:rowOff>
    </xdr:from>
    <xdr:to>
      <xdr:col>55</xdr:col>
      <xdr:colOff>50800</xdr:colOff>
      <xdr:row>58</xdr:row>
      <xdr:rowOff>117424</xdr:rowOff>
    </xdr:to>
    <xdr:sp macro="" textlink="">
      <xdr:nvSpPr>
        <xdr:cNvPr id="368" name="楕円 367"/>
        <xdr:cNvSpPr/>
      </xdr:nvSpPr>
      <xdr:spPr>
        <a:xfrm>
          <a:off x="10426700" y="99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165701</xdr:rowOff>
    </xdr:from>
    <xdr:ext cx="469744" cy="259045"/>
    <xdr:sp macro="" textlink="">
      <xdr:nvSpPr>
        <xdr:cNvPr id="369" name="農林水産業費該当値テキスト"/>
        <xdr:cNvSpPr txBox="1"/>
      </xdr:nvSpPr>
      <xdr:spPr>
        <a:xfrm>
          <a:off x="10528300" y="993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1213</xdr:rowOff>
    </xdr:from>
    <xdr:to>
      <xdr:col>50</xdr:col>
      <xdr:colOff>165100</xdr:colOff>
      <xdr:row>58</xdr:row>
      <xdr:rowOff>102813</xdr:rowOff>
    </xdr:to>
    <xdr:sp macro="" textlink="">
      <xdr:nvSpPr>
        <xdr:cNvPr id="370" name="楕円 369"/>
        <xdr:cNvSpPr/>
      </xdr:nvSpPr>
      <xdr:spPr>
        <a:xfrm>
          <a:off x="9588500" y="99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93940</xdr:rowOff>
    </xdr:from>
    <xdr:ext cx="469744" cy="259045"/>
    <xdr:sp macro="" textlink="">
      <xdr:nvSpPr>
        <xdr:cNvPr id="371" name="テキスト ボックス 370"/>
        <xdr:cNvSpPr txBox="1"/>
      </xdr:nvSpPr>
      <xdr:spPr>
        <a:xfrm>
          <a:off x="9404428" y="10038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56038</xdr:rowOff>
    </xdr:from>
    <xdr:to>
      <xdr:col>46</xdr:col>
      <xdr:colOff>38100</xdr:colOff>
      <xdr:row>58</xdr:row>
      <xdr:rowOff>157638</xdr:rowOff>
    </xdr:to>
    <xdr:sp macro="" textlink="">
      <xdr:nvSpPr>
        <xdr:cNvPr id="372" name="楕円 371"/>
        <xdr:cNvSpPr/>
      </xdr:nvSpPr>
      <xdr:spPr>
        <a:xfrm>
          <a:off x="8699500" y="1000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148765</xdr:rowOff>
    </xdr:from>
    <xdr:ext cx="469744" cy="259045"/>
    <xdr:sp macro="" textlink="">
      <xdr:nvSpPr>
        <xdr:cNvPr id="373" name="テキスト ボックス 372"/>
        <xdr:cNvSpPr txBox="1"/>
      </xdr:nvSpPr>
      <xdr:spPr>
        <a:xfrm>
          <a:off x="8515428" y="1009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27674</xdr:rowOff>
    </xdr:from>
    <xdr:to>
      <xdr:col>41</xdr:col>
      <xdr:colOff>101600</xdr:colOff>
      <xdr:row>58</xdr:row>
      <xdr:rowOff>129274</xdr:rowOff>
    </xdr:to>
    <xdr:sp macro="" textlink="">
      <xdr:nvSpPr>
        <xdr:cNvPr id="374" name="楕円 373"/>
        <xdr:cNvSpPr/>
      </xdr:nvSpPr>
      <xdr:spPr>
        <a:xfrm>
          <a:off x="7810500" y="997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120401</xdr:rowOff>
    </xdr:from>
    <xdr:ext cx="469744" cy="259045"/>
    <xdr:sp macro="" textlink="">
      <xdr:nvSpPr>
        <xdr:cNvPr id="375" name="テキスト ボックス 374"/>
        <xdr:cNvSpPr txBox="1"/>
      </xdr:nvSpPr>
      <xdr:spPr>
        <a:xfrm>
          <a:off x="7626428" y="1006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16739</xdr:rowOff>
    </xdr:from>
    <xdr:to>
      <xdr:col>36</xdr:col>
      <xdr:colOff>165100</xdr:colOff>
      <xdr:row>58</xdr:row>
      <xdr:rowOff>118339</xdr:rowOff>
    </xdr:to>
    <xdr:sp macro="" textlink="">
      <xdr:nvSpPr>
        <xdr:cNvPr id="376" name="楕円 375"/>
        <xdr:cNvSpPr/>
      </xdr:nvSpPr>
      <xdr:spPr>
        <a:xfrm>
          <a:off x="6921500" y="996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109466</xdr:rowOff>
    </xdr:from>
    <xdr:ext cx="469744" cy="259045"/>
    <xdr:sp macro="" textlink="">
      <xdr:nvSpPr>
        <xdr:cNvPr id="377" name="テキスト ボックス 376"/>
        <xdr:cNvSpPr txBox="1"/>
      </xdr:nvSpPr>
      <xdr:spPr>
        <a:xfrm>
          <a:off x="6737428" y="1005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64205</xdr:rowOff>
    </xdr:from>
    <xdr:to>
      <xdr:col>55</xdr:col>
      <xdr:colOff>0</xdr:colOff>
      <xdr:row>78</xdr:row>
      <xdr:rowOff>127355</xdr:rowOff>
    </xdr:to>
    <xdr:cxnSp macro="">
      <xdr:nvCxnSpPr>
        <xdr:cNvPr id="406" name="直線コネクタ 405"/>
        <xdr:cNvCxnSpPr/>
      </xdr:nvCxnSpPr>
      <xdr:spPr>
        <a:xfrm flipV="1">
          <a:off x="9639300" y="13437305"/>
          <a:ext cx="838200" cy="6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120041</xdr:rowOff>
    </xdr:from>
    <xdr:to>
      <xdr:col>50</xdr:col>
      <xdr:colOff>114300</xdr:colOff>
      <xdr:row>78</xdr:row>
      <xdr:rowOff>127355</xdr:rowOff>
    </xdr:to>
    <xdr:cxnSp macro="">
      <xdr:nvCxnSpPr>
        <xdr:cNvPr id="409" name="直線コネクタ 408"/>
        <xdr:cNvCxnSpPr/>
      </xdr:nvCxnSpPr>
      <xdr:spPr>
        <a:xfrm>
          <a:off x="8750300" y="13493141"/>
          <a:ext cx="8890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115202</xdr:rowOff>
    </xdr:from>
    <xdr:to>
      <xdr:col>45</xdr:col>
      <xdr:colOff>177800</xdr:colOff>
      <xdr:row>78</xdr:row>
      <xdr:rowOff>120041</xdr:rowOff>
    </xdr:to>
    <xdr:cxnSp macro="">
      <xdr:nvCxnSpPr>
        <xdr:cNvPr id="412" name="直線コネクタ 411"/>
        <xdr:cNvCxnSpPr/>
      </xdr:nvCxnSpPr>
      <xdr:spPr>
        <a:xfrm>
          <a:off x="7861300" y="1348830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115202</xdr:rowOff>
    </xdr:from>
    <xdr:to>
      <xdr:col>41</xdr:col>
      <xdr:colOff>50800</xdr:colOff>
      <xdr:row>78</xdr:row>
      <xdr:rowOff>116839</xdr:rowOff>
    </xdr:to>
    <xdr:cxnSp macro="">
      <xdr:nvCxnSpPr>
        <xdr:cNvPr id="415" name="直線コネクタ 414"/>
        <xdr:cNvCxnSpPr/>
      </xdr:nvCxnSpPr>
      <xdr:spPr>
        <a:xfrm flipV="1">
          <a:off x="6972300" y="13488302"/>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13405</xdr:rowOff>
    </xdr:from>
    <xdr:to>
      <xdr:col>55</xdr:col>
      <xdr:colOff>50800</xdr:colOff>
      <xdr:row>78</xdr:row>
      <xdr:rowOff>115005</xdr:rowOff>
    </xdr:to>
    <xdr:sp macro="" textlink="">
      <xdr:nvSpPr>
        <xdr:cNvPr id="425" name="楕円 424"/>
        <xdr:cNvSpPr/>
      </xdr:nvSpPr>
      <xdr:spPr>
        <a:xfrm>
          <a:off x="10426700" y="133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102208</xdr:rowOff>
    </xdr:from>
    <xdr:ext cx="469744" cy="259045"/>
    <xdr:sp macro="" textlink="">
      <xdr:nvSpPr>
        <xdr:cNvPr id="426" name="商工費該当値テキスト"/>
        <xdr:cNvSpPr txBox="1"/>
      </xdr:nvSpPr>
      <xdr:spPr>
        <a:xfrm>
          <a:off x="10528300" y="13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76555</xdr:rowOff>
    </xdr:from>
    <xdr:to>
      <xdr:col>50</xdr:col>
      <xdr:colOff>165100</xdr:colOff>
      <xdr:row>79</xdr:row>
      <xdr:rowOff>6705</xdr:rowOff>
    </xdr:to>
    <xdr:sp macro="" textlink="">
      <xdr:nvSpPr>
        <xdr:cNvPr id="427" name="楕円 426"/>
        <xdr:cNvSpPr/>
      </xdr:nvSpPr>
      <xdr:spPr>
        <a:xfrm>
          <a:off x="9588500" y="1344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169282</xdr:rowOff>
    </xdr:from>
    <xdr:ext cx="469744" cy="259045"/>
    <xdr:sp macro="" textlink="">
      <xdr:nvSpPr>
        <xdr:cNvPr id="428" name="テキスト ボックス 427"/>
        <xdr:cNvSpPr txBox="1"/>
      </xdr:nvSpPr>
      <xdr:spPr>
        <a:xfrm>
          <a:off x="9404428" y="1354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69241</xdr:rowOff>
    </xdr:from>
    <xdr:to>
      <xdr:col>46</xdr:col>
      <xdr:colOff>38100</xdr:colOff>
      <xdr:row>78</xdr:row>
      <xdr:rowOff>170841</xdr:rowOff>
    </xdr:to>
    <xdr:sp macro="" textlink="">
      <xdr:nvSpPr>
        <xdr:cNvPr id="429" name="楕円 428"/>
        <xdr:cNvSpPr/>
      </xdr:nvSpPr>
      <xdr:spPr>
        <a:xfrm>
          <a:off x="8699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161968</xdr:rowOff>
    </xdr:from>
    <xdr:ext cx="469744" cy="259045"/>
    <xdr:sp macro="" textlink="">
      <xdr:nvSpPr>
        <xdr:cNvPr id="430" name="テキスト ボックス 429"/>
        <xdr:cNvSpPr txBox="1"/>
      </xdr:nvSpPr>
      <xdr:spPr>
        <a:xfrm>
          <a:off x="8515428" y="1353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64402</xdr:rowOff>
    </xdr:from>
    <xdr:to>
      <xdr:col>41</xdr:col>
      <xdr:colOff>101600</xdr:colOff>
      <xdr:row>78</xdr:row>
      <xdr:rowOff>166002</xdr:rowOff>
    </xdr:to>
    <xdr:sp macro="" textlink="">
      <xdr:nvSpPr>
        <xdr:cNvPr id="431" name="楕円 430"/>
        <xdr:cNvSpPr/>
      </xdr:nvSpPr>
      <xdr:spPr>
        <a:xfrm>
          <a:off x="7810500" y="1343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157129</xdr:rowOff>
    </xdr:from>
    <xdr:ext cx="469744" cy="259045"/>
    <xdr:sp macro="" textlink="">
      <xdr:nvSpPr>
        <xdr:cNvPr id="432" name="テキスト ボックス 431"/>
        <xdr:cNvSpPr txBox="1"/>
      </xdr:nvSpPr>
      <xdr:spPr>
        <a:xfrm>
          <a:off x="7626428" y="1353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66039</xdr:rowOff>
    </xdr:from>
    <xdr:to>
      <xdr:col>36</xdr:col>
      <xdr:colOff>165100</xdr:colOff>
      <xdr:row>78</xdr:row>
      <xdr:rowOff>167639</xdr:rowOff>
    </xdr:to>
    <xdr:sp macro="" textlink="">
      <xdr:nvSpPr>
        <xdr:cNvPr id="433" name="楕円 432"/>
        <xdr:cNvSpPr/>
      </xdr:nvSpPr>
      <xdr:spPr>
        <a:xfrm>
          <a:off x="6921500" y="1343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158766</xdr:rowOff>
    </xdr:from>
    <xdr:ext cx="469744" cy="259045"/>
    <xdr:sp macro="" textlink="">
      <xdr:nvSpPr>
        <xdr:cNvPr id="434" name="テキスト ボックス 433"/>
        <xdr:cNvSpPr txBox="1"/>
      </xdr:nvSpPr>
      <xdr:spPr>
        <a:xfrm>
          <a:off x="6737428" y="1353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101164</xdr:rowOff>
    </xdr:from>
    <xdr:to>
      <xdr:col>55</xdr:col>
      <xdr:colOff>0</xdr:colOff>
      <xdr:row>97</xdr:row>
      <xdr:rowOff>124547</xdr:rowOff>
    </xdr:to>
    <xdr:cxnSp macro="">
      <xdr:nvCxnSpPr>
        <xdr:cNvPr id="465" name="直線コネクタ 464"/>
        <xdr:cNvCxnSpPr/>
      </xdr:nvCxnSpPr>
      <xdr:spPr>
        <a:xfrm flipV="1">
          <a:off x="9639300" y="16731814"/>
          <a:ext cx="838200" cy="2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124547</xdr:rowOff>
    </xdr:from>
    <xdr:to>
      <xdr:col>50</xdr:col>
      <xdr:colOff>114300</xdr:colOff>
      <xdr:row>97</xdr:row>
      <xdr:rowOff>136717</xdr:rowOff>
    </xdr:to>
    <xdr:cxnSp macro="">
      <xdr:nvCxnSpPr>
        <xdr:cNvPr id="468" name="直線コネクタ 467"/>
        <xdr:cNvCxnSpPr/>
      </xdr:nvCxnSpPr>
      <xdr:spPr>
        <a:xfrm flipV="1">
          <a:off x="8750300" y="16755197"/>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114739</xdr:rowOff>
    </xdr:from>
    <xdr:to>
      <xdr:col>45</xdr:col>
      <xdr:colOff>177800</xdr:colOff>
      <xdr:row>97</xdr:row>
      <xdr:rowOff>136717</xdr:rowOff>
    </xdr:to>
    <xdr:cxnSp macro="">
      <xdr:nvCxnSpPr>
        <xdr:cNvPr id="471" name="直線コネクタ 470"/>
        <xdr:cNvCxnSpPr/>
      </xdr:nvCxnSpPr>
      <xdr:spPr>
        <a:xfrm>
          <a:off x="7861300" y="16745389"/>
          <a:ext cx="889000" cy="2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121847</xdr:rowOff>
    </xdr:from>
    <xdr:to>
      <xdr:col>41</xdr:col>
      <xdr:colOff>50800</xdr:colOff>
      <xdr:row>97</xdr:row>
      <xdr:rowOff>114739</xdr:rowOff>
    </xdr:to>
    <xdr:cxnSp macro="">
      <xdr:nvCxnSpPr>
        <xdr:cNvPr id="474" name="直線コネクタ 473"/>
        <xdr:cNvCxnSpPr/>
      </xdr:nvCxnSpPr>
      <xdr:spPr>
        <a:xfrm>
          <a:off x="6972300" y="16581047"/>
          <a:ext cx="889000" cy="16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50364</xdr:rowOff>
    </xdr:from>
    <xdr:to>
      <xdr:col>55</xdr:col>
      <xdr:colOff>50800</xdr:colOff>
      <xdr:row>97</xdr:row>
      <xdr:rowOff>151964</xdr:rowOff>
    </xdr:to>
    <xdr:sp macro="" textlink="">
      <xdr:nvSpPr>
        <xdr:cNvPr id="484" name="楕円 483"/>
        <xdr:cNvSpPr/>
      </xdr:nvSpPr>
      <xdr:spPr>
        <a:xfrm>
          <a:off x="10426700" y="166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28791</xdr:rowOff>
    </xdr:from>
    <xdr:ext cx="534377" cy="259045"/>
    <xdr:sp macro="" textlink="">
      <xdr:nvSpPr>
        <xdr:cNvPr id="485" name="土木費該当値テキスト"/>
        <xdr:cNvSpPr txBox="1"/>
      </xdr:nvSpPr>
      <xdr:spPr>
        <a:xfrm>
          <a:off x="10528300" y="1665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73747</xdr:rowOff>
    </xdr:from>
    <xdr:to>
      <xdr:col>50</xdr:col>
      <xdr:colOff>165100</xdr:colOff>
      <xdr:row>98</xdr:row>
      <xdr:rowOff>3897</xdr:rowOff>
    </xdr:to>
    <xdr:sp macro="" textlink="">
      <xdr:nvSpPr>
        <xdr:cNvPr id="486" name="楕円 485"/>
        <xdr:cNvSpPr/>
      </xdr:nvSpPr>
      <xdr:spPr>
        <a:xfrm>
          <a:off x="9588500" y="1670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166474</xdr:rowOff>
    </xdr:from>
    <xdr:ext cx="534377" cy="259045"/>
    <xdr:sp macro="" textlink="">
      <xdr:nvSpPr>
        <xdr:cNvPr id="487" name="テキスト ボックス 486"/>
        <xdr:cNvSpPr txBox="1"/>
      </xdr:nvSpPr>
      <xdr:spPr>
        <a:xfrm>
          <a:off x="9372111" y="167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85917</xdr:rowOff>
    </xdr:from>
    <xdr:to>
      <xdr:col>46</xdr:col>
      <xdr:colOff>38100</xdr:colOff>
      <xdr:row>98</xdr:row>
      <xdr:rowOff>16067</xdr:rowOff>
    </xdr:to>
    <xdr:sp macro="" textlink="">
      <xdr:nvSpPr>
        <xdr:cNvPr id="488" name="楕円 487"/>
        <xdr:cNvSpPr/>
      </xdr:nvSpPr>
      <xdr:spPr>
        <a:xfrm>
          <a:off x="8699500" y="167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7194</xdr:rowOff>
    </xdr:from>
    <xdr:ext cx="534377" cy="259045"/>
    <xdr:sp macro="" textlink="">
      <xdr:nvSpPr>
        <xdr:cNvPr id="489" name="テキスト ボックス 488"/>
        <xdr:cNvSpPr txBox="1"/>
      </xdr:nvSpPr>
      <xdr:spPr>
        <a:xfrm>
          <a:off x="8483111" y="1680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63939</xdr:rowOff>
    </xdr:from>
    <xdr:to>
      <xdr:col>41</xdr:col>
      <xdr:colOff>101600</xdr:colOff>
      <xdr:row>97</xdr:row>
      <xdr:rowOff>165539</xdr:rowOff>
    </xdr:to>
    <xdr:sp macro="" textlink="">
      <xdr:nvSpPr>
        <xdr:cNvPr id="490" name="楕円 489"/>
        <xdr:cNvSpPr/>
      </xdr:nvSpPr>
      <xdr:spPr>
        <a:xfrm>
          <a:off x="7810500" y="1669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156666</xdr:rowOff>
    </xdr:from>
    <xdr:ext cx="534377" cy="259045"/>
    <xdr:sp macro="" textlink="">
      <xdr:nvSpPr>
        <xdr:cNvPr id="491" name="テキスト ボックス 490"/>
        <xdr:cNvSpPr txBox="1"/>
      </xdr:nvSpPr>
      <xdr:spPr>
        <a:xfrm>
          <a:off x="7594111" y="167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71047</xdr:rowOff>
    </xdr:from>
    <xdr:to>
      <xdr:col>36</xdr:col>
      <xdr:colOff>165100</xdr:colOff>
      <xdr:row>97</xdr:row>
      <xdr:rowOff>1197</xdr:rowOff>
    </xdr:to>
    <xdr:sp macro="" textlink="">
      <xdr:nvSpPr>
        <xdr:cNvPr id="492" name="楕円 491"/>
        <xdr:cNvSpPr/>
      </xdr:nvSpPr>
      <xdr:spPr>
        <a:xfrm>
          <a:off x="6921500" y="165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17724</xdr:rowOff>
    </xdr:from>
    <xdr:ext cx="534377" cy="259045"/>
    <xdr:sp macro="" textlink="">
      <xdr:nvSpPr>
        <xdr:cNvPr id="493" name="テキスト ボックス 492"/>
        <xdr:cNvSpPr txBox="1"/>
      </xdr:nvSpPr>
      <xdr:spPr>
        <a:xfrm>
          <a:off x="6705111" y="1630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94247</xdr:rowOff>
    </xdr:from>
    <xdr:to>
      <xdr:col>85</xdr:col>
      <xdr:colOff>127000</xdr:colOff>
      <xdr:row>37</xdr:row>
      <xdr:rowOff>130480</xdr:rowOff>
    </xdr:to>
    <xdr:cxnSp macro="">
      <xdr:nvCxnSpPr>
        <xdr:cNvPr id="522" name="直線コネクタ 521"/>
        <xdr:cNvCxnSpPr/>
      </xdr:nvCxnSpPr>
      <xdr:spPr>
        <a:xfrm flipV="1">
          <a:off x="15481300" y="6437897"/>
          <a:ext cx="8382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124841</xdr:rowOff>
    </xdr:from>
    <xdr:to>
      <xdr:col>81</xdr:col>
      <xdr:colOff>50800</xdr:colOff>
      <xdr:row>37</xdr:row>
      <xdr:rowOff>130480</xdr:rowOff>
    </xdr:to>
    <xdr:cxnSp macro="">
      <xdr:nvCxnSpPr>
        <xdr:cNvPr id="525" name="直線コネクタ 524"/>
        <xdr:cNvCxnSpPr/>
      </xdr:nvCxnSpPr>
      <xdr:spPr>
        <a:xfrm>
          <a:off x="14592300" y="646849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124841</xdr:rowOff>
    </xdr:from>
    <xdr:to>
      <xdr:col>76</xdr:col>
      <xdr:colOff>114300</xdr:colOff>
      <xdr:row>37</xdr:row>
      <xdr:rowOff>153530</xdr:rowOff>
    </xdr:to>
    <xdr:cxnSp macro="">
      <xdr:nvCxnSpPr>
        <xdr:cNvPr id="528" name="直線コネクタ 527"/>
        <xdr:cNvCxnSpPr/>
      </xdr:nvCxnSpPr>
      <xdr:spPr>
        <a:xfrm flipV="1">
          <a:off x="13703300" y="6468491"/>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153530</xdr:rowOff>
    </xdr:from>
    <xdr:to>
      <xdr:col>71</xdr:col>
      <xdr:colOff>177800</xdr:colOff>
      <xdr:row>37</xdr:row>
      <xdr:rowOff>163379</xdr:rowOff>
    </xdr:to>
    <xdr:cxnSp macro="">
      <xdr:nvCxnSpPr>
        <xdr:cNvPr id="531" name="直線コネクタ 530"/>
        <xdr:cNvCxnSpPr/>
      </xdr:nvCxnSpPr>
      <xdr:spPr>
        <a:xfrm flipV="1">
          <a:off x="12814300" y="6497180"/>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43447</xdr:rowOff>
    </xdr:from>
    <xdr:to>
      <xdr:col>85</xdr:col>
      <xdr:colOff>177800</xdr:colOff>
      <xdr:row>37</xdr:row>
      <xdr:rowOff>145047</xdr:rowOff>
    </xdr:to>
    <xdr:sp macro="" textlink="">
      <xdr:nvSpPr>
        <xdr:cNvPr id="541" name="楕円 540"/>
        <xdr:cNvSpPr/>
      </xdr:nvSpPr>
      <xdr:spPr>
        <a:xfrm>
          <a:off x="16268700" y="638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79680</xdr:rowOff>
    </xdr:from>
    <xdr:to>
      <xdr:col>81</xdr:col>
      <xdr:colOff>101600</xdr:colOff>
      <xdr:row>38</xdr:row>
      <xdr:rowOff>9830</xdr:rowOff>
    </xdr:to>
    <xdr:sp macro="" textlink="">
      <xdr:nvSpPr>
        <xdr:cNvPr id="543" name="楕円 542"/>
        <xdr:cNvSpPr/>
      </xdr:nvSpPr>
      <xdr:spPr>
        <a:xfrm>
          <a:off x="15430500" y="64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957</xdr:rowOff>
    </xdr:from>
    <xdr:ext cx="534377" cy="259045"/>
    <xdr:sp macro="" textlink="">
      <xdr:nvSpPr>
        <xdr:cNvPr id="544" name="テキスト ボックス 543"/>
        <xdr:cNvSpPr txBox="1"/>
      </xdr:nvSpPr>
      <xdr:spPr>
        <a:xfrm>
          <a:off x="15214111" y="651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74041</xdr:rowOff>
    </xdr:from>
    <xdr:to>
      <xdr:col>76</xdr:col>
      <xdr:colOff>165100</xdr:colOff>
      <xdr:row>38</xdr:row>
      <xdr:rowOff>4190</xdr:rowOff>
    </xdr:to>
    <xdr:sp macro="" textlink="">
      <xdr:nvSpPr>
        <xdr:cNvPr id="545" name="楕円 544"/>
        <xdr:cNvSpPr/>
      </xdr:nvSpPr>
      <xdr:spPr>
        <a:xfrm>
          <a:off x="14541500" y="64176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166768</xdr:rowOff>
    </xdr:from>
    <xdr:ext cx="534377" cy="259045"/>
    <xdr:sp macro="" textlink="">
      <xdr:nvSpPr>
        <xdr:cNvPr id="546" name="テキスト ボックス 545"/>
        <xdr:cNvSpPr txBox="1"/>
      </xdr:nvSpPr>
      <xdr:spPr>
        <a:xfrm>
          <a:off x="14325111" y="651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102730</xdr:rowOff>
    </xdr:from>
    <xdr:to>
      <xdr:col>72</xdr:col>
      <xdr:colOff>38100</xdr:colOff>
      <xdr:row>38</xdr:row>
      <xdr:rowOff>32880</xdr:rowOff>
    </xdr:to>
    <xdr:sp macro="" textlink="">
      <xdr:nvSpPr>
        <xdr:cNvPr id="547" name="楕円 546"/>
        <xdr:cNvSpPr/>
      </xdr:nvSpPr>
      <xdr:spPr>
        <a:xfrm>
          <a:off x="13652500" y="64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24007</xdr:rowOff>
    </xdr:from>
    <xdr:ext cx="534377" cy="259045"/>
    <xdr:sp macro="" textlink="">
      <xdr:nvSpPr>
        <xdr:cNvPr id="548" name="テキスト ボックス 547"/>
        <xdr:cNvSpPr txBox="1"/>
      </xdr:nvSpPr>
      <xdr:spPr>
        <a:xfrm>
          <a:off x="13436111" y="65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112579</xdr:rowOff>
    </xdr:from>
    <xdr:to>
      <xdr:col>67</xdr:col>
      <xdr:colOff>101600</xdr:colOff>
      <xdr:row>38</xdr:row>
      <xdr:rowOff>42729</xdr:rowOff>
    </xdr:to>
    <xdr:sp macro="" textlink="">
      <xdr:nvSpPr>
        <xdr:cNvPr id="549" name="楕円 548"/>
        <xdr:cNvSpPr/>
      </xdr:nvSpPr>
      <xdr:spPr>
        <a:xfrm>
          <a:off x="12763500" y="645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33856</xdr:rowOff>
    </xdr:from>
    <xdr:ext cx="534377" cy="259045"/>
    <xdr:sp macro="" textlink="">
      <xdr:nvSpPr>
        <xdr:cNvPr id="550" name="テキスト ボックス 549"/>
        <xdr:cNvSpPr txBox="1"/>
      </xdr:nvSpPr>
      <xdr:spPr>
        <a:xfrm>
          <a:off x="12547111" y="65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64848</xdr:rowOff>
    </xdr:from>
    <xdr:to>
      <xdr:col>85</xdr:col>
      <xdr:colOff>127000</xdr:colOff>
      <xdr:row>57</xdr:row>
      <xdr:rowOff>105025</xdr:rowOff>
    </xdr:to>
    <xdr:cxnSp macro="">
      <xdr:nvCxnSpPr>
        <xdr:cNvPr id="584" name="直線コネクタ 583"/>
        <xdr:cNvCxnSpPr/>
      </xdr:nvCxnSpPr>
      <xdr:spPr>
        <a:xfrm>
          <a:off x="15481300" y="9837498"/>
          <a:ext cx="8382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64848</xdr:rowOff>
    </xdr:from>
    <xdr:to>
      <xdr:col>81</xdr:col>
      <xdr:colOff>50800</xdr:colOff>
      <xdr:row>57</xdr:row>
      <xdr:rowOff>163003</xdr:rowOff>
    </xdr:to>
    <xdr:cxnSp macro="">
      <xdr:nvCxnSpPr>
        <xdr:cNvPr id="587" name="直線コネクタ 586"/>
        <xdr:cNvCxnSpPr/>
      </xdr:nvCxnSpPr>
      <xdr:spPr>
        <a:xfrm flipV="1">
          <a:off x="14592300" y="9837498"/>
          <a:ext cx="889000" cy="9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163003</xdr:rowOff>
    </xdr:from>
    <xdr:to>
      <xdr:col>76</xdr:col>
      <xdr:colOff>114300</xdr:colOff>
      <xdr:row>58</xdr:row>
      <xdr:rowOff>105381</xdr:rowOff>
    </xdr:to>
    <xdr:cxnSp macro="">
      <xdr:nvCxnSpPr>
        <xdr:cNvPr id="590" name="直線コネクタ 589"/>
        <xdr:cNvCxnSpPr/>
      </xdr:nvCxnSpPr>
      <xdr:spPr>
        <a:xfrm flipV="1">
          <a:off x="13703300" y="9935653"/>
          <a:ext cx="889000" cy="11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105381</xdr:rowOff>
    </xdr:from>
    <xdr:to>
      <xdr:col>71</xdr:col>
      <xdr:colOff>177800</xdr:colOff>
      <xdr:row>58</xdr:row>
      <xdr:rowOff>106253</xdr:rowOff>
    </xdr:to>
    <xdr:cxnSp macro="">
      <xdr:nvCxnSpPr>
        <xdr:cNvPr id="593" name="直線コネクタ 592"/>
        <xdr:cNvCxnSpPr/>
      </xdr:nvCxnSpPr>
      <xdr:spPr>
        <a:xfrm flipV="1">
          <a:off x="12814300" y="10049481"/>
          <a:ext cx="889000" cy="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54225</xdr:rowOff>
    </xdr:from>
    <xdr:to>
      <xdr:col>85</xdr:col>
      <xdr:colOff>177800</xdr:colOff>
      <xdr:row>57</xdr:row>
      <xdr:rowOff>155825</xdr:rowOff>
    </xdr:to>
    <xdr:sp macro="" textlink="">
      <xdr:nvSpPr>
        <xdr:cNvPr id="603" name="楕円 602"/>
        <xdr:cNvSpPr/>
      </xdr:nvSpPr>
      <xdr:spPr>
        <a:xfrm>
          <a:off x="16268700" y="982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32652</xdr:rowOff>
    </xdr:from>
    <xdr:ext cx="534377" cy="259045"/>
    <xdr:sp macro="" textlink="">
      <xdr:nvSpPr>
        <xdr:cNvPr id="604" name="教育費該当値テキスト"/>
        <xdr:cNvSpPr txBox="1"/>
      </xdr:nvSpPr>
      <xdr:spPr>
        <a:xfrm>
          <a:off x="16370300" y="980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14048</xdr:rowOff>
    </xdr:from>
    <xdr:to>
      <xdr:col>81</xdr:col>
      <xdr:colOff>101600</xdr:colOff>
      <xdr:row>57</xdr:row>
      <xdr:rowOff>115648</xdr:rowOff>
    </xdr:to>
    <xdr:sp macro="" textlink="">
      <xdr:nvSpPr>
        <xdr:cNvPr id="605" name="楕円 604"/>
        <xdr:cNvSpPr/>
      </xdr:nvSpPr>
      <xdr:spPr>
        <a:xfrm>
          <a:off x="15430500" y="978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106775</xdr:rowOff>
    </xdr:from>
    <xdr:ext cx="534377" cy="259045"/>
    <xdr:sp macro="" textlink="">
      <xdr:nvSpPr>
        <xdr:cNvPr id="606" name="テキスト ボックス 605"/>
        <xdr:cNvSpPr txBox="1"/>
      </xdr:nvSpPr>
      <xdr:spPr>
        <a:xfrm>
          <a:off x="15214111" y="987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112203</xdr:rowOff>
    </xdr:from>
    <xdr:to>
      <xdr:col>76</xdr:col>
      <xdr:colOff>165100</xdr:colOff>
      <xdr:row>58</xdr:row>
      <xdr:rowOff>42353</xdr:rowOff>
    </xdr:to>
    <xdr:sp macro="" textlink="">
      <xdr:nvSpPr>
        <xdr:cNvPr id="607" name="楕円 606"/>
        <xdr:cNvSpPr/>
      </xdr:nvSpPr>
      <xdr:spPr>
        <a:xfrm>
          <a:off x="14541500" y="9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33480</xdr:rowOff>
    </xdr:from>
    <xdr:ext cx="534377" cy="259045"/>
    <xdr:sp macro="" textlink="">
      <xdr:nvSpPr>
        <xdr:cNvPr id="608" name="テキスト ボックス 607"/>
        <xdr:cNvSpPr txBox="1"/>
      </xdr:nvSpPr>
      <xdr:spPr>
        <a:xfrm>
          <a:off x="14325111" y="997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54581</xdr:rowOff>
    </xdr:from>
    <xdr:to>
      <xdr:col>72</xdr:col>
      <xdr:colOff>38100</xdr:colOff>
      <xdr:row>58</xdr:row>
      <xdr:rowOff>156181</xdr:rowOff>
    </xdr:to>
    <xdr:sp macro="" textlink="">
      <xdr:nvSpPr>
        <xdr:cNvPr id="609" name="楕円 608"/>
        <xdr:cNvSpPr/>
      </xdr:nvSpPr>
      <xdr:spPr>
        <a:xfrm>
          <a:off x="13652500" y="999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147308</xdr:rowOff>
    </xdr:from>
    <xdr:ext cx="534377" cy="259045"/>
    <xdr:sp macro="" textlink="">
      <xdr:nvSpPr>
        <xdr:cNvPr id="610" name="テキスト ボックス 609"/>
        <xdr:cNvSpPr txBox="1"/>
      </xdr:nvSpPr>
      <xdr:spPr>
        <a:xfrm>
          <a:off x="13436111" y="100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55453</xdr:rowOff>
    </xdr:from>
    <xdr:to>
      <xdr:col>67</xdr:col>
      <xdr:colOff>101600</xdr:colOff>
      <xdr:row>58</xdr:row>
      <xdr:rowOff>157053</xdr:rowOff>
    </xdr:to>
    <xdr:sp macro="" textlink="">
      <xdr:nvSpPr>
        <xdr:cNvPr id="611" name="楕円 610"/>
        <xdr:cNvSpPr/>
      </xdr:nvSpPr>
      <xdr:spPr>
        <a:xfrm>
          <a:off x="12763500" y="999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148180</xdr:rowOff>
    </xdr:from>
    <xdr:ext cx="534377" cy="259045"/>
    <xdr:sp macro="" textlink="">
      <xdr:nvSpPr>
        <xdr:cNvPr id="612" name="テキスト ボックス 611"/>
        <xdr:cNvSpPr txBox="1"/>
      </xdr:nvSpPr>
      <xdr:spPr>
        <a:xfrm>
          <a:off x="12547111" y="1009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32674</xdr:rowOff>
    </xdr:from>
    <xdr:to>
      <xdr:col>85</xdr:col>
      <xdr:colOff>127000</xdr:colOff>
      <xdr:row>79</xdr:row>
      <xdr:rowOff>42396</xdr:rowOff>
    </xdr:to>
    <xdr:cxnSp macro="">
      <xdr:nvCxnSpPr>
        <xdr:cNvPr id="641" name="直線コネクタ 640"/>
        <xdr:cNvCxnSpPr/>
      </xdr:nvCxnSpPr>
      <xdr:spPr>
        <a:xfrm>
          <a:off x="15481300" y="13577224"/>
          <a:ext cx="838200" cy="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31561</xdr:rowOff>
    </xdr:from>
    <xdr:to>
      <xdr:col>81</xdr:col>
      <xdr:colOff>50800</xdr:colOff>
      <xdr:row>79</xdr:row>
      <xdr:rowOff>32674</xdr:rowOff>
    </xdr:to>
    <xdr:cxnSp macro="">
      <xdr:nvCxnSpPr>
        <xdr:cNvPr id="644" name="直線コネクタ 643"/>
        <xdr:cNvCxnSpPr/>
      </xdr:nvCxnSpPr>
      <xdr:spPr>
        <a:xfrm>
          <a:off x="14592300" y="13576111"/>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78661</xdr:rowOff>
    </xdr:from>
    <xdr:ext cx="469744" cy="259045"/>
    <xdr:sp macro="" textlink="">
      <xdr:nvSpPr>
        <xdr:cNvPr id="646" name="テキスト ボックス 645"/>
        <xdr:cNvSpPr txBox="1"/>
      </xdr:nvSpPr>
      <xdr:spPr>
        <a:xfrm>
          <a:off x="15246428" y="1362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31561</xdr:rowOff>
    </xdr:from>
    <xdr:to>
      <xdr:col>76</xdr:col>
      <xdr:colOff>114300</xdr:colOff>
      <xdr:row>79</xdr:row>
      <xdr:rowOff>43535</xdr:rowOff>
    </xdr:to>
    <xdr:cxnSp macro="">
      <xdr:nvCxnSpPr>
        <xdr:cNvPr id="647" name="直線コネクタ 646"/>
        <xdr:cNvCxnSpPr/>
      </xdr:nvCxnSpPr>
      <xdr:spPr>
        <a:xfrm flipV="1">
          <a:off x="13703300" y="13576111"/>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80684</xdr:rowOff>
    </xdr:from>
    <xdr:ext cx="469744" cy="259045"/>
    <xdr:sp macro="" textlink="">
      <xdr:nvSpPr>
        <xdr:cNvPr id="649" name="テキスト ボックス 648"/>
        <xdr:cNvSpPr txBox="1"/>
      </xdr:nvSpPr>
      <xdr:spPr>
        <a:xfrm>
          <a:off x="14357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42808</xdr:rowOff>
    </xdr:from>
    <xdr:to>
      <xdr:col>71</xdr:col>
      <xdr:colOff>177800</xdr:colOff>
      <xdr:row>79</xdr:row>
      <xdr:rowOff>43535</xdr:rowOff>
    </xdr:to>
    <xdr:cxnSp macro="">
      <xdr:nvCxnSpPr>
        <xdr:cNvPr id="650" name="直線コネクタ 649"/>
        <xdr:cNvCxnSpPr/>
      </xdr:nvCxnSpPr>
      <xdr:spPr>
        <a:xfrm>
          <a:off x="12814300" y="13587358"/>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163046</xdr:rowOff>
    </xdr:from>
    <xdr:to>
      <xdr:col>85</xdr:col>
      <xdr:colOff>177800</xdr:colOff>
      <xdr:row>79</xdr:row>
      <xdr:rowOff>93196</xdr:rowOff>
    </xdr:to>
    <xdr:sp macro="" textlink="">
      <xdr:nvSpPr>
        <xdr:cNvPr id="660" name="楕円 659"/>
        <xdr:cNvSpPr/>
      </xdr:nvSpPr>
      <xdr:spPr>
        <a:xfrm>
          <a:off x="16268700" y="1353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378565" cy="259045"/>
    <xdr:sp macro="" textlink="">
      <xdr:nvSpPr>
        <xdr:cNvPr id="661" name="災害復旧費該当値テキスト"/>
        <xdr:cNvSpPr txBox="1"/>
      </xdr:nvSpPr>
      <xdr:spPr>
        <a:xfrm>
          <a:off x="16370300" y="13510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153324</xdr:rowOff>
    </xdr:from>
    <xdr:to>
      <xdr:col>81</xdr:col>
      <xdr:colOff>101600</xdr:colOff>
      <xdr:row>79</xdr:row>
      <xdr:rowOff>83474</xdr:rowOff>
    </xdr:to>
    <xdr:sp macro="" textlink="">
      <xdr:nvSpPr>
        <xdr:cNvPr id="662" name="楕円 661"/>
        <xdr:cNvSpPr/>
      </xdr:nvSpPr>
      <xdr:spPr>
        <a:xfrm>
          <a:off x="15430500" y="1352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100001</xdr:rowOff>
    </xdr:from>
    <xdr:ext cx="469744" cy="259045"/>
    <xdr:sp macro="" textlink="">
      <xdr:nvSpPr>
        <xdr:cNvPr id="663" name="テキスト ボックス 662"/>
        <xdr:cNvSpPr txBox="1"/>
      </xdr:nvSpPr>
      <xdr:spPr>
        <a:xfrm>
          <a:off x="15246428" y="1330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152211</xdr:rowOff>
    </xdr:from>
    <xdr:to>
      <xdr:col>76</xdr:col>
      <xdr:colOff>165100</xdr:colOff>
      <xdr:row>79</xdr:row>
      <xdr:rowOff>82361</xdr:rowOff>
    </xdr:to>
    <xdr:sp macro="" textlink="">
      <xdr:nvSpPr>
        <xdr:cNvPr id="664" name="楕円 663"/>
        <xdr:cNvSpPr/>
      </xdr:nvSpPr>
      <xdr:spPr>
        <a:xfrm>
          <a:off x="14541500" y="1352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98888</xdr:rowOff>
    </xdr:from>
    <xdr:ext cx="469744" cy="259045"/>
    <xdr:sp macro="" textlink="">
      <xdr:nvSpPr>
        <xdr:cNvPr id="665" name="テキスト ボックス 664"/>
        <xdr:cNvSpPr txBox="1"/>
      </xdr:nvSpPr>
      <xdr:spPr>
        <a:xfrm>
          <a:off x="14357428" y="1330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164185</xdr:rowOff>
    </xdr:from>
    <xdr:to>
      <xdr:col>72</xdr:col>
      <xdr:colOff>38100</xdr:colOff>
      <xdr:row>79</xdr:row>
      <xdr:rowOff>94335</xdr:rowOff>
    </xdr:to>
    <xdr:sp macro="" textlink="">
      <xdr:nvSpPr>
        <xdr:cNvPr id="666" name="楕円 665"/>
        <xdr:cNvSpPr/>
      </xdr:nvSpPr>
      <xdr:spPr>
        <a:xfrm>
          <a:off x="13652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85462</xdr:rowOff>
    </xdr:from>
    <xdr:ext cx="378565" cy="259045"/>
    <xdr:sp macro="" textlink="">
      <xdr:nvSpPr>
        <xdr:cNvPr id="667" name="テキスト ボックス 666"/>
        <xdr:cNvSpPr txBox="1"/>
      </xdr:nvSpPr>
      <xdr:spPr>
        <a:xfrm>
          <a:off x="13514017" y="136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163458</xdr:rowOff>
    </xdr:from>
    <xdr:to>
      <xdr:col>67</xdr:col>
      <xdr:colOff>101600</xdr:colOff>
      <xdr:row>79</xdr:row>
      <xdr:rowOff>93608</xdr:rowOff>
    </xdr:to>
    <xdr:sp macro="" textlink="">
      <xdr:nvSpPr>
        <xdr:cNvPr id="668" name="楕円 667"/>
        <xdr:cNvSpPr/>
      </xdr:nvSpPr>
      <xdr:spPr>
        <a:xfrm>
          <a:off x="127635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84735</xdr:rowOff>
    </xdr:from>
    <xdr:ext cx="378565" cy="259045"/>
    <xdr:sp macro="" textlink="">
      <xdr:nvSpPr>
        <xdr:cNvPr id="669" name="テキスト ボックス 668"/>
        <xdr:cNvSpPr txBox="1"/>
      </xdr:nvSpPr>
      <xdr:spPr>
        <a:xfrm>
          <a:off x="12625017" y="1362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67855</xdr:rowOff>
    </xdr:from>
    <xdr:to>
      <xdr:col>85</xdr:col>
      <xdr:colOff>127000</xdr:colOff>
      <xdr:row>97</xdr:row>
      <xdr:rowOff>93883</xdr:rowOff>
    </xdr:to>
    <xdr:cxnSp macro="">
      <xdr:nvCxnSpPr>
        <xdr:cNvPr id="700" name="直線コネクタ 699"/>
        <xdr:cNvCxnSpPr/>
      </xdr:nvCxnSpPr>
      <xdr:spPr>
        <a:xfrm flipV="1">
          <a:off x="15481300" y="16698505"/>
          <a:ext cx="8382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93883</xdr:rowOff>
    </xdr:from>
    <xdr:to>
      <xdr:col>81</xdr:col>
      <xdr:colOff>50800</xdr:colOff>
      <xdr:row>97</xdr:row>
      <xdr:rowOff>113689</xdr:rowOff>
    </xdr:to>
    <xdr:cxnSp macro="">
      <xdr:nvCxnSpPr>
        <xdr:cNvPr id="703" name="直線コネクタ 702"/>
        <xdr:cNvCxnSpPr/>
      </xdr:nvCxnSpPr>
      <xdr:spPr>
        <a:xfrm flipV="1">
          <a:off x="14592300" y="167245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113689</xdr:rowOff>
    </xdr:from>
    <xdr:to>
      <xdr:col>76</xdr:col>
      <xdr:colOff>114300</xdr:colOff>
      <xdr:row>97</xdr:row>
      <xdr:rowOff>152550</xdr:rowOff>
    </xdr:to>
    <xdr:cxnSp macro="">
      <xdr:nvCxnSpPr>
        <xdr:cNvPr id="706" name="直線コネクタ 705"/>
        <xdr:cNvCxnSpPr/>
      </xdr:nvCxnSpPr>
      <xdr:spPr>
        <a:xfrm flipV="1">
          <a:off x="13703300" y="16744339"/>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152550</xdr:rowOff>
    </xdr:from>
    <xdr:to>
      <xdr:col>71</xdr:col>
      <xdr:colOff>177800</xdr:colOff>
      <xdr:row>98</xdr:row>
      <xdr:rowOff>11440</xdr:rowOff>
    </xdr:to>
    <xdr:cxnSp macro="">
      <xdr:nvCxnSpPr>
        <xdr:cNvPr id="709" name="直線コネクタ 708"/>
        <xdr:cNvCxnSpPr/>
      </xdr:nvCxnSpPr>
      <xdr:spPr>
        <a:xfrm flipV="1">
          <a:off x="12814300" y="16783200"/>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17055</xdr:rowOff>
    </xdr:from>
    <xdr:to>
      <xdr:col>85</xdr:col>
      <xdr:colOff>177800</xdr:colOff>
      <xdr:row>97</xdr:row>
      <xdr:rowOff>118655</xdr:rowOff>
    </xdr:to>
    <xdr:sp macro="" textlink="">
      <xdr:nvSpPr>
        <xdr:cNvPr id="719" name="楕円 718"/>
        <xdr:cNvSpPr/>
      </xdr:nvSpPr>
      <xdr:spPr>
        <a:xfrm>
          <a:off x="16268700" y="166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166932</xdr:rowOff>
    </xdr:from>
    <xdr:ext cx="534377" cy="259045"/>
    <xdr:sp macro="" textlink="">
      <xdr:nvSpPr>
        <xdr:cNvPr id="720" name="公債費該当値テキスト"/>
        <xdr:cNvSpPr txBox="1"/>
      </xdr:nvSpPr>
      <xdr:spPr>
        <a:xfrm>
          <a:off x="16370300" y="1662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43083</xdr:rowOff>
    </xdr:from>
    <xdr:to>
      <xdr:col>81</xdr:col>
      <xdr:colOff>101600</xdr:colOff>
      <xdr:row>97</xdr:row>
      <xdr:rowOff>144683</xdr:rowOff>
    </xdr:to>
    <xdr:sp macro="" textlink="">
      <xdr:nvSpPr>
        <xdr:cNvPr id="721" name="楕円 720"/>
        <xdr:cNvSpPr/>
      </xdr:nvSpPr>
      <xdr:spPr>
        <a:xfrm>
          <a:off x="15430500" y="1667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135810</xdr:rowOff>
    </xdr:from>
    <xdr:ext cx="534377" cy="259045"/>
    <xdr:sp macro="" textlink="">
      <xdr:nvSpPr>
        <xdr:cNvPr id="722" name="テキスト ボックス 721"/>
        <xdr:cNvSpPr txBox="1"/>
      </xdr:nvSpPr>
      <xdr:spPr>
        <a:xfrm>
          <a:off x="15214111" y="16766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62889</xdr:rowOff>
    </xdr:from>
    <xdr:to>
      <xdr:col>76</xdr:col>
      <xdr:colOff>165100</xdr:colOff>
      <xdr:row>97</xdr:row>
      <xdr:rowOff>164489</xdr:rowOff>
    </xdr:to>
    <xdr:sp macro="" textlink="">
      <xdr:nvSpPr>
        <xdr:cNvPr id="723" name="楕円 722"/>
        <xdr:cNvSpPr/>
      </xdr:nvSpPr>
      <xdr:spPr>
        <a:xfrm>
          <a:off x="14541500" y="166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155616</xdr:rowOff>
    </xdr:from>
    <xdr:ext cx="534377" cy="259045"/>
    <xdr:sp macro="" textlink="">
      <xdr:nvSpPr>
        <xdr:cNvPr id="724" name="テキスト ボックス 723"/>
        <xdr:cNvSpPr txBox="1"/>
      </xdr:nvSpPr>
      <xdr:spPr>
        <a:xfrm>
          <a:off x="14325111" y="1678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101750</xdr:rowOff>
    </xdr:from>
    <xdr:to>
      <xdr:col>72</xdr:col>
      <xdr:colOff>38100</xdr:colOff>
      <xdr:row>98</xdr:row>
      <xdr:rowOff>31900</xdr:rowOff>
    </xdr:to>
    <xdr:sp macro="" textlink="">
      <xdr:nvSpPr>
        <xdr:cNvPr id="725" name="楕円 724"/>
        <xdr:cNvSpPr/>
      </xdr:nvSpPr>
      <xdr:spPr>
        <a:xfrm>
          <a:off x="13652500" y="167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23027</xdr:rowOff>
    </xdr:from>
    <xdr:ext cx="534377" cy="259045"/>
    <xdr:sp macro="" textlink="">
      <xdr:nvSpPr>
        <xdr:cNvPr id="726" name="テキスト ボックス 725"/>
        <xdr:cNvSpPr txBox="1"/>
      </xdr:nvSpPr>
      <xdr:spPr>
        <a:xfrm>
          <a:off x="13436111" y="1682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132090</xdr:rowOff>
    </xdr:from>
    <xdr:to>
      <xdr:col>67</xdr:col>
      <xdr:colOff>101600</xdr:colOff>
      <xdr:row>98</xdr:row>
      <xdr:rowOff>62240</xdr:rowOff>
    </xdr:to>
    <xdr:sp macro="" textlink="">
      <xdr:nvSpPr>
        <xdr:cNvPr id="727" name="楕円 726"/>
        <xdr:cNvSpPr/>
      </xdr:nvSpPr>
      <xdr:spPr>
        <a:xfrm>
          <a:off x="12763500" y="167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53367</xdr:rowOff>
    </xdr:from>
    <xdr:ext cx="534377" cy="259045"/>
    <xdr:sp macro="" textlink="">
      <xdr:nvSpPr>
        <xdr:cNvPr id="728" name="テキスト ボックス 727"/>
        <xdr:cNvSpPr txBox="1"/>
      </xdr:nvSpPr>
      <xdr:spPr>
        <a:xfrm>
          <a:off x="12547111" y="168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447,713</a:t>
          </a:r>
          <a:r>
            <a:rPr kumimoji="1" lang="ja-JP" altLang="en-US" sz="1100">
              <a:latin typeface="ＭＳ Ｐゴシック" panose="020B0600070205080204" pitchFamily="50" charset="-128"/>
              <a:ea typeface="ＭＳ Ｐゴシック" panose="020B0600070205080204" pitchFamily="50" charset="-128"/>
            </a:rPr>
            <a:t>円となっており、年々増加している。主な項目の分析は以下のとおりである。</a:t>
          </a:r>
        </a:p>
        <a:p>
          <a:r>
            <a:rPr kumimoji="1" lang="ja-JP" altLang="en-US" sz="1100">
              <a:latin typeface="ＭＳ Ｐゴシック" panose="020B0600070205080204" pitchFamily="50" charset="-128"/>
              <a:ea typeface="ＭＳ Ｐゴシック" panose="020B0600070205080204" pitchFamily="50" charset="-128"/>
            </a:rPr>
            <a:t>（土木費）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31,290</a:t>
          </a:r>
          <a:r>
            <a:rPr kumimoji="1" lang="ja-JP" altLang="en-US" sz="1100">
              <a:latin typeface="ＭＳ Ｐゴシック" panose="020B0600070205080204" pitchFamily="50" charset="-128"/>
              <a:ea typeface="ＭＳ Ｐゴシック" panose="020B0600070205080204" pitchFamily="50" charset="-128"/>
            </a:rPr>
            <a:t>円となっており、類似団体平均を下回っている。経年変化を見ると</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年度から類似団体平均を上回っていたが、本町の大型事業である海老津駅南側道路等整備事業が完成したことにより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年度から下回っている。</a:t>
          </a:r>
        </a:p>
        <a:p>
          <a:r>
            <a:rPr kumimoji="1" lang="ja-JP" altLang="en-US" sz="1100">
              <a:latin typeface="ＭＳ Ｐゴシック" panose="020B0600070205080204" pitchFamily="50" charset="-128"/>
              <a:ea typeface="ＭＳ Ｐゴシック" panose="020B0600070205080204" pitchFamily="50" charset="-128"/>
            </a:rPr>
            <a:t>（公債費）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22,900</a:t>
          </a:r>
          <a:r>
            <a:rPr kumimoji="1" lang="ja-JP" altLang="en-US" sz="1100">
              <a:latin typeface="ＭＳ Ｐゴシック" panose="020B0600070205080204" pitchFamily="50" charset="-128"/>
              <a:ea typeface="ＭＳ Ｐゴシック" panose="020B0600070205080204" pitchFamily="50" charset="-128"/>
            </a:rPr>
            <a:t>円となっており、類似団体平均を大きく下回っている。しかし、類似団体はほぼ横ばいに対し、本町は</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と大きく伸びており、今後も公債費負担が増加していくことが見込まれている。</a:t>
          </a:r>
        </a:p>
        <a:p>
          <a:r>
            <a:rPr kumimoji="1" lang="ja-JP" altLang="en-US" sz="1100">
              <a:latin typeface="ＭＳ Ｐゴシック" panose="020B0600070205080204" pitchFamily="50" charset="-128"/>
              <a:ea typeface="ＭＳ Ｐゴシック" panose="020B0600070205080204" pitchFamily="50" charset="-128"/>
            </a:rPr>
            <a:t>（総務費）</a:t>
          </a:r>
        </a:p>
        <a:p>
          <a:r>
            <a:rPr kumimoji="1" lang="ja-JP" altLang="en-US" sz="1100">
              <a:latin typeface="ＭＳ Ｐゴシック" panose="020B0600070205080204" pitchFamily="50" charset="-128"/>
              <a:ea typeface="ＭＳ Ｐゴシック" panose="020B0600070205080204" pitchFamily="50" charset="-128"/>
            </a:rPr>
            <a:t>　住民一人当たり</a:t>
          </a:r>
          <a:r>
            <a:rPr kumimoji="1" lang="en-US" altLang="ja-JP" sz="1100">
              <a:latin typeface="ＭＳ Ｐゴシック" panose="020B0600070205080204" pitchFamily="50" charset="-128"/>
              <a:ea typeface="ＭＳ Ｐゴシック" panose="020B0600070205080204" pitchFamily="50" charset="-128"/>
            </a:rPr>
            <a:t>153,726</a:t>
          </a:r>
          <a:r>
            <a:rPr kumimoji="1" lang="ja-JP" altLang="en-US" sz="1100">
              <a:latin typeface="ＭＳ Ｐゴシック" panose="020B0600070205080204" pitchFamily="50" charset="-128"/>
              <a:ea typeface="ＭＳ Ｐゴシック" panose="020B0600070205080204" pitchFamily="50" charset="-128"/>
            </a:rPr>
            <a:t>円となっており、大きく伸びている。これは、新型コロナウイルス感染症対策として実施した特別定額給付金事業が要因である。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標準財政規模に対する財政調整基金残高の比率は、</a:t>
          </a:r>
          <a:r>
            <a:rPr kumimoji="1" lang="en-US" altLang="ja-JP" sz="1400">
              <a:latin typeface="ＭＳ ゴシック" pitchFamily="49" charset="-128"/>
              <a:ea typeface="ＭＳ ゴシック" pitchFamily="49" charset="-128"/>
            </a:rPr>
            <a:t>26.18</a:t>
          </a:r>
          <a:r>
            <a:rPr kumimoji="1" lang="ja-JP" altLang="en-US" sz="1400">
              <a:latin typeface="ＭＳ ゴシック" pitchFamily="49" charset="-128"/>
              <a:ea typeface="ＭＳ ゴシック" pitchFamily="49" charset="-128"/>
            </a:rPr>
            <a:t>％であり、前年度と比較すると</a:t>
          </a:r>
          <a:r>
            <a:rPr kumimoji="1" lang="en-US" altLang="ja-JP" sz="1400">
              <a:latin typeface="ＭＳ ゴシック" pitchFamily="49" charset="-128"/>
              <a:ea typeface="ＭＳ ゴシック" pitchFamily="49" charset="-128"/>
            </a:rPr>
            <a:t>0.95</a:t>
          </a:r>
          <a:r>
            <a:rPr kumimoji="1" lang="ja-JP" altLang="en-US" sz="1400">
              <a:latin typeface="ＭＳ ゴシック" pitchFamily="49" charset="-128"/>
              <a:ea typeface="ＭＳ ゴシック" pitchFamily="49" charset="-128"/>
            </a:rPr>
            <a:t>ポイント減少している。実質単年度収支の比率については、</a:t>
          </a:r>
          <a:r>
            <a:rPr kumimoji="1" lang="en-US" altLang="ja-JP" sz="1400">
              <a:latin typeface="ＭＳ ゴシック" pitchFamily="49" charset="-128"/>
              <a:ea typeface="ＭＳ ゴシック" pitchFamily="49" charset="-128"/>
            </a:rPr>
            <a:t>1.87</a:t>
          </a:r>
          <a:r>
            <a:rPr kumimoji="1" lang="ja-JP" altLang="en-US" sz="1400">
              <a:latin typeface="ＭＳ ゴシック" pitchFamily="49" charset="-128"/>
              <a:ea typeface="ＭＳ ゴシック" pitchFamily="49" charset="-128"/>
            </a:rPr>
            <a:t>ポイント増加しており、一定の収支改善が図られている。</a:t>
          </a: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福岡県岡垣町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に引き続き、実質収支が増加し単年度収支が黒字になるとともに、財政調整基金の繰入れを行うことなく財源調整することができたため、実質単年度収支も黒字となった。これは、国からの財源などの有効活用や予算の適切な執行管理を行ってき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今後も事業の成果を継続的に検証しながら、事務事業のスリム化の取組みを進め、経常経費の削減及び町税等の歳入経常一般財源の確保を図っていく。</a:t>
          </a:r>
        </a:p>
        <a:p>
          <a:r>
            <a:rPr kumimoji="1" lang="ja-JP" altLang="en-US" sz="1400">
              <a:latin typeface="ＭＳ ゴシック" pitchFamily="49" charset="-128"/>
              <a:ea typeface="ＭＳ ゴシック" pitchFamily="49" charset="-128"/>
            </a:rPr>
            <a:t>（国民健康保険事業）</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年度まで国民健康保険事業特別会計が赤字となっていたが、令和元年度以降は黒字となっている。これは、平成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年度の国民健康保険事業の広域化において、当町の健全化への取組として、国民健康保険税の見直しを行ったことが要因である。引き続き住民の健康増進や医療費の適正化に努めていく。</a:t>
          </a:r>
        </a:p>
        <a:p>
          <a:r>
            <a:rPr kumimoji="1" lang="ja-JP" altLang="en-US" sz="1400">
              <a:latin typeface="ＭＳ ゴシック" pitchFamily="49" charset="-128"/>
              <a:ea typeface="ＭＳ ゴシック" pitchFamily="49" charset="-128"/>
            </a:rPr>
            <a:t>（その他の会計）</a:t>
          </a:r>
        </a:p>
        <a:p>
          <a:r>
            <a:rPr kumimoji="1" lang="ja-JP" altLang="en-US" sz="1400">
              <a:latin typeface="ＭＳ ゴシック" pitchFamily="49" charset="-128"/>
              <a:ea typeface="ＭＳ ゴシック" pitchFamily="49" charset="-128"/>
            </a:rPr>
            <a:t>　黒字が継続されているものの、下水道事業会計については、一般会計から多額の繰入れを行っている状況が続いているため、下水道料金の見直しなど健全な運営についての検討が必要である。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c r="A1" s="186"/>
      <c r="B1" s="612" t="s">
        <v>78</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c r="A2" s="186"/>
      <c r="B2" s="189" t="s">
        <v>79</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3" t="s">
        <v>80</v>
      </c>
      <c r="C3" s="614"/>
      <c r="D3" s="614"/>
      <c r="E3" s="615"/>
      <c r="F3" s="615"/>
      <c r="G3" s="615"/>
      <c r="H3" s="615"/>
      <c r="I3" s="615"/>
      <c r="J3" s="615"/>
      <c r="K3" s="615"/>
      <c r="L3" s="615" t="s">
        <v>81</v>
      </c>
      <c r="M3" s="615"/>
      <c r="N3" s="615"/>
      <c r="O3" s="615"/>
      <c r="P3" s="615"/>
      <c r="Q3" s="615"/>
      <c r="R3" s="618"/>
      <c r="S3" s="618"/>
      <c r="T3" s="618"/>
      <c r="U3" s="618"/>
      <c r="V3" s="619"/>
      <c r="W3" s="509" t="s">
        <v>82</v>
      </c>
      <c r="X3" s="510"/>
      <c r="Y3" s="510"/>
      <c r="Z3" s="510"/>
      <c r="AA3" s="510"/>
      <c r="AB3" s="614"/>
      <c r="AC3" s="618" t="s">
        <v>83</v>
      </c>
      <c r="AD3" s="510"/>
      <c r="AE3" s="510"/>
      <c r="AF3" s="510"/>
      <c r="AG3" s="510"/>
      <c r="AH3" s="510"/>
      <c r="AI3" s="510"/>
      <c r="AJ3" s="510"/>
      <c r="AK3" s="510"/>
      <c r="AL3" s="580"/>
      <c r="AM3" s="509" t="s">
        <v>84</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85</v>
      </c>
      <c r="BO3" s="510"/>
      <c r="BP3" s="510"/>
      <c r="BQ3" s="510"/>
      <c r="BR3" s="510"/>
      <c r="BS3" s="510"/>
      <c r="BT3" s="510"/>
      <c r="BU3" s="580"/>
      <c r="BV3" s="509" t="s">
        <v>86</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87</v>
      </c>
      <c r="CU3" s="510"/>
      <c r="CV3" s="510"/>
      <c r="CW3" s="510"/>
      <c r="CX3" s="510"/>
      <c r="CY3" s="510"/>
      <c r="CZ3" s="510"/>
      <c r="DA3" s="580"/>
      <c r="DB3" s="509" t="s">
        <v>88</v>
      </c>
      <c r="DC3" s="510"/>
      <c r="DD3" s="510"/>
      <c r="DE3" s="510"/>
      <c r="DF3" s="510"/>
      <c r="DG3" s="510"/>
      <c r="DH3" s="510"/>
      <c r="DI3" s="580"/>
      <c r="DJ3" s="186"/>
      <c r="DK3" s="186"/>
      <c r="DL3" s="186"/>
      <c r="DM3" s="186"/>
      <c r="DN3" s="186"/>
      <c r="DO3" s="186"/>
    </row>
    <row r="4" spans="1:119" ht="18.75" customHeight="1">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89</v>
      </c>
      <c r="AZ4" s="423"/>
      <c r="BA4" s="423"/>
      <c r="BB4" s="423"/>
      <c r="BC4" s="423"/>
      <c r="BD4" s="423"/>
      <c r="BE4" s="423"/>
      <c r="BF4" s="423"/>
      <c r="BG4" s="423"/>
      <c r="BH4" s="423"/>
      <c r="BI4" s="423"/>
      <c r="BJ4" s="423"/>
      <c r="BK4" s="423"/>
      <c r="BL4" s="423"/>
      <c r="BM4" s="424"/>
      <c r="BN4" s="425">
        <v>14632401</v>
      </c>
      <c r="BO4" s="426"/>
      <c r="BP4" s="426"/>
      <c r="BQ4" s="426"/>
      <c r="BR4" s="426"/>
      <c r="BS4" s="426"/>
      <c r="BT4" s="426"/>
      <c r="BU4" s="427"/>
      <c r="BV4" s="425">
        <v>10856956</v>
      </c>
      <c r="BW4" s="426"/>
      <c r="BX4" s="426"/>
      <c r="BY4" s="426"/>
      <c r="BZ4" s="426"/>
      <c r="CA4" s="426"/>
      <c r="CB4" s="426"/>
      <c r="CC4" s="427"/>
      <c r="CD4" s="606" t="s">
        <v>90</v>
      </c>
      <c r="CE4" s="607"/>
      <c r="CF4" s="607"/>
      <c r="CG4" s="607"/>
      <c r="CH4" s="607"/>
      <c r="CI4" s="607"/>
      <c r="CJ4" s="607"/>
      <c r="CK4" s="607"/>
      <c r="CL4" s="607"/>
      <c r="CM4" s="607"/>
      <c r="CN4" s="607"/>
      <c r="CO4" s="607"/>
      <c r="CP4" s="607"/>
      <c r="CQ4" s="607"/>
      <c r="CR4" s="607"/>
      <c r="CS4" s="608"/>
      <c r="CT4" s="609">
        <v>7</v>
      </c>
      <c r="CU4" s="610"/>
      <c r="CV4" s="610"/>
      <c r="CW4" s="610"/>
      <c r="CX4" s="610"/>
      <c r="CY4" s="610"/>
      <c r="CZ4" s="610"/>
      <c r="DA4" s="611"/>
      <c r="DB4" s="609">
        <v>4.9000000000000004</v>
      </c>
      <c r="DC4" s="610"/>
      <c r="DD4" s="610"/>
      <c r="DE4" s="610"/>
      <c r="DF4" s="610"/>
      <c r="DG4" s="610"/>
      <c r="DH4" s="610"/>
      <c r="DI4" s="611"/>
      <c r="DJ4" s="186"/>
      <c r="DK4" s="186"/>
      <c r="DL4" s="186"/>
      <c r="DM4" s="186"/>
      <c r="DN4" s="186"/>
      <c r="DO4" s="186"/>
    </row>
    <row r="5" spans="1:119" ht="18.75" customHeight="1">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91</v>
      </c>
      <c r="AN5" s="404"/>
      <c r="AO5" s="404"/>
      <c r="AP5" s="404"/>
      <c r="AQ5" s="404"/>
      <c r="AR5" s="404"/>
      <c r="AS5" s="404"/>
      <c r="AT5" s="405"/>
      <c r="AU5" s="487" t="s">
        <v>92</v>
      </c>
      <c r="AV5" s="488"/>
      <c r="AW5" s="488"/>
      <c r="AX5" s="488"/>
      <c r="AY5" s="410" t="s">
        <v>93</v>
      </c>
      <c r="AZ5" s="411"/>
      <c r="BA5" s="411"/>
      <c r="BB5" s="411"/>
      <c r="BC5" s="411"/>
      <c r="BD5" s="411"/>
      <c r="BE5" s="411"/>
      <c r="BF5" s="411"/>
      <c r="BG5" s="411"/>
      <c r="BH5" s="411"/>
      <c r="BI5" s="411"/>
      <c r="BJ5" s="411"/>
      <c r="BK5" s="411"/>
      <c r="BL5" s="411"/>
      <c r="BM5" s="412"/>
      <c r="BN5" s="430">
        <v>14170108</v>
      </c>
      <c r="BO5" s="431"/>
      <c r="BP5" s="431"/>
      <c r="BQ5" s="431"/>
      <c r="BR5" s="431"/>
      <c r="BS5" s="431"/>
      <c r="BT5" s="431"/>
      <c r="BU5" s="432"/>
      <c r="BV5" s="430">
        <v>10415883</v>
      </c>
      <c r="BW5" s="431"/>
      <c r="BX5" s="431"/>
      <c r="BY5" s="431"/>
      <c r="BZ5" s="431"/>
      <c r="CA5" s="431"/>
      <c r="CB5" s="431"/>
      <c r="CC5" s="432"/>
      <c r="CD5" s="439" t="s">
        <v>94</v>
      </c>
      <c r="CE5" s="440"/>
      <c r="CF5" s="440"/>
      <c r="CG5" s="440"/>
      <c r="CH5" s="440"/>
      <c r="CI5" s="440"/>
      <c r="CJ5" s="440"/>
      <c r="CK5" s="440"/>
      <c r="CL5" s="440"/>
      <c r="CM5" s="440"/>
      <c r="CN5" s="440"/>
      <c r="CO5" s="440"/>
      <c r="CP5" s="440"/>
      <c r="CQ5" s="440"/>
      <c r="CR5" s="440"/>
      <c r="CS5" s="441"/>
      <c r="CT5" s="400">
        <v>87.4</v>
      </c>
      <c r="CU5" s="401"/>
      <c r="CV5" s="401"/>
      <c r="CW5" s="401"/>
      <c r="CX5" s="401"/>
      <c r="CY5" s="401"/>
      <c r="CZ5" s="401"/>
      <c r="DA5" s="402"/>
      <c r="DB5" s="400">
        <v>91.9</v>
      </c>
      <c r="DC5" s="401"/>
      <c r="DD5" s="401"/>
      <c r="DE5" s="401"/>
      <c r="DF5" s="401"/>
      <c r="DG5" s="401"/>
      <c r="DH5" s="401"/>
      <c r="DI5" s="402"/>
      <c r="DJ5" s="186"/>
      <c r="DK5" s="186"/>
      <c r="DL5" s="186"/>
      <c r="DM5" s="186"/>
      <c r="DN5" s="186"/>
      <c r="DO5" s="186"/>
    </row>
    <row r="6" spans="1:119" ht="18.75" customHeight="1">
      <c r="A6" s="187"/>
      <c r="B6" s="586" t="s">
        <v>95</v>
      </c>
      <c r="C6" s="444"/>
      <c r="D6" s="444"/>
      <c r="E6" s="587"/>
      <c r="F6" s="587"/>
      <c r="G6" s="587"/>
      <c r="H6" s="587"/>
      <c r="I6" s="587"/>
      <c r="J6" s="587"/>
      <c r="K6" s="587"/>
      <c r="L6" s="587" t="s">
        <v>96</v>
      </c>
      <c r="M6" s="587"/>
      <c r="N6" s="587"/>
      <c r="O6" s="587"/>
      <c r="P6" s="587"/>
      <c r="Q6" s="587"/>
      <c r="R6" s="468"/>
      <c r="S6" s="468"/>
      <c r="T6" s="468"/>
      <c r="U6" s="468"/>
      <c r="V6" s="593"/>
      <c r="W6" s="521" t="s">
        <v>97</v>
      </c>
      <c r="X6" s="443"/>
      <c r="Y6" s="443"/>
      <c r="Z6" s="443"/>
      <c r="AA6" s="443"/>
      <c r="AB6" s="444"/>
      <c r="AC6" s="598" t="s">
        <v>98</v>
      </c>
      <c r="AD6" s="599"/>
      <c r="AE6" s="599"/>
      <c r="AF6" s="599"/>
      <c r="AG6" s="599"/>
      <c r="AH6" s="599"/>
      <c r="AI6" s="599"/>
      <c r="AJ6" s="599"/>
      <c r="AK6" s="599"/>
      <c r="AL6" s="600"/>
      <c r="AM6" s="499" t="s">
        <v>99</v>
      </c>
      <c r="AN6" s="404"/>
      <c r="AO6" s="404"/>
      <c r="AP6" s="404"/>
      <c r="AQ6" s="404"/>
      <c r="AR6" s="404"/>
      <c r="AS6" s="404"/>
      <c r="AT6" s="405"/>
      <c r="AU6" s="487" t="s">
        <v>100</v>
      </c>
      <c r="AV6" s="488"/>
      <c r="AW6" s="488"/>
      <c r="AX6" s="488"/>
      <c r="AY6" s="410" t="s">
        <v>101</v>
      </c>
      <c r="AZ6" s="411"/>
      <c r="BA6" s="411"/>
      <c r="BB6" s="411"/>
      <c r="BC6" s="411"/>
      <c r="BD6" s="411"/>
      <c r="BE6" s="411"/>
      <c r="BF6" s="411"/>
      <c r="BG6" s="411"/>
      <c r="BH6" s="411"/>
      <c r="BI6" s="411"/>
      <c r="BJ6" s="411"/>
      <c r="BK6" s="411"/>
      <c r="BL6" s="411"/>
      <c r="BM6" s="412"/>
      <c r="BN6" s="430">
        <v>462293</v>
      </c>
      <c r="BO6" s="431"/>
      <c r="BP6" s="431"/>
      <c r="BQ6" s="431"/>
      <c r="BR6" s="431"/>
      <c r="BS6" s="431"/>
      <c r="BT6" s="431"/>
      <c r="BU6" s="432"/>
      <c r="BV6" s="430">
        <v>441073</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91.8</v>
      </c>
      <c r="CU6" s="584"/>
      <c r="CV6" s="584"/>
      <c r="CW6" s="584"/>
      <c r="CX6" s="584"/>
      <c r="CY6" s="584"/>
      <c r="CZ6" s="584"/>
      <c r="DA6" s="585"/>
      <c r="DB6" s="583">
        <v>96.6</v>
      </c>
      <c r="DC6" s="584"/>
      <c r="DD6" s="584"/>
      <c r="DE6" s="584"/>
      <c r="DF6" s="584"/>
      <c r="DG6" s="584"/>
      <c r="DH6" s="584"/>
      <c r="DI6" s="585"/>
      <c r="DJ6" s="186"/>
      <c r="DK6" s="186"/>
      <c r="DL6" s="186"/>
      <c r="DM6" s="186"/>
      <c r="DN6" s="186"/>
      <c r="DO6" s="186"/>
    </row>
    <row r="7" spans="1:119" ht="18.75" customHeight="1">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11793</v>
      </c>
      <c r="BO7" s="431"/>
      <c r="BP7" s="431"/>
      <c r="BQ7" s="431"/>
      <c r="BR7" s="431"/>
      <c r="BS7" s="431"/>
      <c r="BT7" s="431"/>
      <c r="BU7" s="432"/>
      <c r="BV7" s="430">
        <v>136170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6463782</v>
      </c>
      <c r="CU7" s="431"/>
      <c r="CV7" s="431"/>
      <c r="CW7" s="431"/>
      <c r="CX7" s="431"/>
      <c r="CY7" s="431"/>
      <c r="CZ7" s="431"/>
      <c r="DA7" s="432"/>
      <c r="DB7" s="430">
        <v>6228483</v>
      </c>
      <c r="DC7" s="431"/>
      <c r="DD7" s="431"/>
      <c r="DE7" s="431"/>
      <c r="DF7" s="431"/>
      <c r="DG7" s="431"/>
      <c r="DH7" s="431"/>
      <c r="DI7" s="432"/>
      <c r="DJ7" s="186"/>
      <c r="DK7" s="186"/>
      <c r="DL7" s="186"/>
      <c r="DM7" s="186"/>
      <c r="DN7" s="186"/>
      <c r="DO7" s="186"/>
    </row>
    <row r="8" spans="1:119" ht="18.75" customHeight="1" thickBot="1">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450500</v>
      </c>
      <c r="BO8" s="431"/>
      <c r="BP8" s="431"/>
      <c r="BQ8" s="431"/>
      <c r="BR8" s="431"/>
      <c r="BS8" s="431"/>
      <c r="BT8" s="431"/>
      <c r="BU8" s="432"/>
      <c r="BV8" s="430">
        <v>304903</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0.56000000000000005</v>
      </c>
      <c r="CU8" s="544"/>
      <c r="CV8" s="544"/>
      <c r="CW8" s="544"/>
      <c r="CX8" s="544"/>
      <c r="CY8" s="544"/>
      <c r="CZ8" s="544"/>
      <c r="DA8" s="545"/>
      <c r="DB8" s="543">
        <v>0.56000000000000005</v>
      </c>
      <c r="DC8" s="544"/>
      <c r="DD8" s="544"/>
      <c r="DE8" s="544"/>
      <c r="DF8" s="544"/>
      <c r="DG8" s="544"/>
      <c r="DH8" s="544"/>
      <c r="DI8" s="545"/>
      <c r="DJ8" s="186"/>
      <c r="DK8" s="186"/>
      <c r="DL8" s="186"/>
      <c r="DM8" s="186"/>
      <c r="DN8" s="186"/>
      <c r="DO8" s="186"/>
    </row>
    <row r="9" spans="1:119" ht="18.75" customHeight="1" thickBot="1">
      <c r="A9" s="187"/>
      <c r="B9" s="572" t="s">
        <v>111</v>
      </c>
      <c r="C9" s="573"/>
      <c r="D9" s="573"/>
      <c r="E9" s="573"/>
      <c r="F9" s="573"/>
      <c r="G9" s="573"/>
      <c r="H9" s="573"/>
      <c r="I9" s="573"/>
      <c r="J9" s="573"/>
      <c r="K9" s="493"/>
      <c r="L9" s="574" t="s">
        <v>112</v>
      </c>
      <c r="M9" s="575"/>
      <c r="N9" s="575"/>
      <c r="O9" s="575"/>
      <c r="P9" s="575"/>
      <c r="Q9" s="576"/>
      <c r="R9" s="577">
        <v>31007</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145597</v>
      </c>
      <c r="BO9" s="431"/>
      <c r="BP9" s="431"/>
      <c r="BQ9" s="431"/>
      <c r="BR9" s="431"/>
      <c r="BS9" s="431"/>
      <c r="BT9" s="431"/>
      <c r="BU9" s="432"/>
      <c r="BV9" s="430">
        <v>23151</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9.1999999999999993</v>
      </c>
      <c r="CU9" s="401"/>
      <c r="CV9" s="401"/>
      <c r="CW9" s="401"/>
      <c r="CX9" s="401"/>
      <c r="CY9" s="401"/>
      <c r="CZ9" s="401"/>
      <c r="DA9" s="402"/>
      <c r="DB9" s="400">
        <v>9.1</v>
      </c>
      <c r="DC9" s="401"/>
      <c r="DD9" s="401"/>
      <c r="DE9" s="401"/>
      <c r="DF9" s="401"/>
      <c r="DG9" s="401"/>
      <c r="DH9" s="401"/>
      <c r="DI9" s="402"/>
      <c r="DJ9" s="186"/>
      <c r="DK9" s="186"/>
      <c r="DL9" s="186"/>
      <c r="DM9" s="186"/>
      <c r="DN9" s="186"/>
      <c r="DO9" s="186"/>
    </row>
    <row r="10" spans="1:119" ht="18.75" customHeight="1" thickBot="1">
      <c r="A10" s="187"/>
      <c r="B10" s="572"/>
      <c r="C10" s="573"/>
      <c r="D10" s="573"/>
      <c r="E10" s="573"/>
      <c r="F10" s="573"/>
      <c r="G10" s="573"/>
      <c r="H10" s="573"/>
      <c r="I10" s="573"/>
      <c r="J10" s="573"/>
      <c r="K10" s="493"/>
      <c r="L10" s="403" t="s">
        <v>118</v>
      </c>
      <c r="M10" s="404"/>
      <c r="N10" s="404"/>
      <c r="O10" s="404"/>
      <c r="P10" s="404"/>
      <c r="Q10" s="405"/>
      <c r="R10" s="406">
        <v>31580</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108</v>
      </c>
      <c r="AV10" s="488"/>
      <c r="AW10" s="488"/>
      <c r="AX10" s="488"/>
      <c r="AY10" s="410" t="s">
        <v>120</v>
      </c>
      <c r="AZ10" s="411"/>
      <c r="BA10" s="411"/>
      <c r="BB10" s="411"/>
      <c r="BC10" s="411"/>
      <c r="BD10" s="411"/>
      <c r="BE10" s="411"/>
      <c r="BF10" s="411"/>
      <c r="BG10" s="411"/>
      <c r="BH10" s="411"/>
      <c r="BI10" s="411"/>
      <c r="BJ10" s="411"/>
      <c r="BK10" s="411"/>
      <c r="BL10" s="411"/>
      <c r="BM10" s="412"/>
      <c r="BN10" s="430">
        <v>2444</v>
      </c>
      <c r="BO10" s="431"/>
      <c r="BP10" s="431"/>
      <c r="BQ10" s="431"/>
      <c r="BR10" s="431"/>
      <c r="BS10" s="431"/>
      <c r="BT10" s="431"/>
      <c r="BU10" s="432"/>
      <c r="BV10" s="430">
        <v>152850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c r="A12" s="187"/>
      <c r="B12" s="546" t="s">
        <v>130</v>
      </c>
      <c r="C12" s="547"/>
      <c r="D12" s="547"/>
      <c r="E12" s="547"/>
      <c r="F12" s="547"/>
      <c r="G12" s="547"/>
      <c r="H12" s="547"/>
      <c r="I12" s="547"/>
      <c r="J12" s="547"/>
      <c r="K12" s="548"/>
      <c r="L12" s="555" t="s">
        <v>131</v>
      </c>
      <c r="M12" s="556"/>
      <c r="N12" s="556"/>
      <c r="O12" s="556"/>
      <c r="P12" s="556"/>
      <c r="Q12" s="557"/>
      <c r="R12" s="558">
        <v>31650</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115</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150000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c r="A13" s="187"/>
      <c r="B13" s="549"/>
      <c r="C13" s="550"/>
      <c r="D13" s="550"/>
      <c r="E13" s="550"/>
      <c r="F13" s="550"/>
      <c r="G13" s="550"/>
      <c r="H13" s="550"/>
      <c r="I13" s="550"/>
      <c r="J13" s="550"/>
      <c r="K13" s="551"/>
      <c r="L13" s="197"/>
      <c r="M13" s="530" t="s">
        <v>139</v>
      </c>
      <c r="N13" s="531"/>
      <c r="O13" s="531"/>
      <c r="P13" s="531"/>
      <c r="Q13" s="532"/>
      <c r="R13" s="533">
        <v>31463</v>
      </c>
      <c r="S13" s="534"/>
      <c r="T13" s="534"/>
      <c r="U13" s="534"/>
      <c r="V13" s="535"/>
      <c r="W13" s="521" t="s">
        <v>140</v>
      </c>
      <c r="X13" s="443"/>
      <c r="Y13" s="443"/>
      <c r="Z13" s="443"/>
      <c r="AA13" s="443"/>
      <c r="AB13" s="444"/>
      <c r="AC13" s="406">
        <v>469</v>
      </c>
      <c r="AD13" s="407"/>
      <c r="AE13" s="407"/>
      <c r="AF13" s="407"/>
      <c r="AG13" s="408"/>
      <c r="AH13" s="406">
        <v>448</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148041</v>
      </c>
      <c r="BO13" s="431"/>
      <c r="BP13" s="431"/>
      <c r="BQ13" s="431"/>
      <c r="BR13" s="431"/>
      <c r="BS13" s="431"/>
      <c r="BT13" s="431"/>
      <c r="BU13" s="432"/>
      <c r="BV13" s="430">
        <v>26001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4.8</v>
      </c>
      <c r="CU13" s="401"/>
      <c r="CV13" s="401"/>
      <c r="CW13" s="401"/>
      <c r="CX13" s="401"/>
      <c r="CY13" s="401"/>
      <c r="CZ13" s="401"/>
      <c r="DA13" s="402"/>
      <c r="DB13" s="400">
        <v>4.3</v>
      </c>
      <c r="DC13" s="401"/>
      <c r="DD13" s="401"/>
      <c r="DE13" s="401"/>
      <c r="DF13" s="401"/>
      <c r="DG13" s="401"/>
      <c r="DH13" s="401"/>
      <c r="DI13" s="402"/>
      <c r="DJ13" s="186"/>
      <c r="DK13" s="186"/>
      <c r="DL13" s="186"/>
      <c r="DM13" s="186"/>
      <c r="DN13" s="186"/>
      <c r="DO13" s="186"/>
    </row>
    <row r="14" spans="1:119" ht="18.75" customHeight="1" thickBot="1">
      <c r="A14" s="187"/>
      <c r="B14" s="549"/>
      <c r="C14" s="550"/>
      <c r="D14" s="550"/>
      <c r="E14" s="550"/>
      <c r="F14" s="550"/>
      <c r="G14" s="550"/>
      <c r="H14" s="550"/>
      <c r="I14" s="550"/>
      <c r="J14" s="550"/>
      <c r="K14" s="551"/>
      <c r="L14" s="523" t="s">
        <v>145</v>
      </c>
      <c r="M14" s="567"/>
      <c r="N14" s="567"/>
      <c r="O14" s="567"/>
      <c r="P14" s="567"/>
      <c r="Q14" s="568"/>
      <c r="R14" s="533">
        <v>31706</v>
      </c>
      <c r="S14" s="534"/>
      <c r="T14" s="534"/>
      <c r="U14" s="534"/>
      <c r="V14" s="535"/>
      <c r="W14" s="536"/>
      <c r="X14" s="446"/>
      <c r="Y14" s="446"/>
      <c r="Z14" s="446"/>
      <c r="AA14" s="446"/>
      <c r="AB14" s="447"/>
      <c r="AC14" s="526">
        <v>3.6</v>
      </c>
      <c r="AD14" s="527"/>
      <c r="AE14" s="527"/>
      <c r="AF14" s="527"/>
      <c r="AG14" s="528"/>
      <c r="AH14" s="526">
        <v>3.4</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c r="A15" s="187"/>
      <c r="B15" s="549"/>
      <c r="C15" s="550"/>
      <c r="D15" s="550"/>
      <c r="E15" s="550"/>
      <c r="F15" s="550"/>
      <c r="G15" s="550"/>
      <c r="H15" s="550"/>
      <c r="I15" s="550"/>
      <c r="J15" s="550"/>
      <c r="K15" s="551"/>
      <c r="L15" s="197"/>
      <c r="M15" s="530" t="s">
        <v>148</v>
      </c>
      <c r="N15" s="531"/>
      <c r="O15" s="531"/>
      <c r="P15" s="531"/>
      <c r="Q15" s="532"/>
      <c r="R15" s="533">
        <v>31517</v>
      </c>
      <c r="S15" s="534"/>
      <c r="T15" s="534"/>
      <c r="U15" s="534"/>
      <c r="V15" s="535"/>
      <c r="W15" s="521" t="s">
        <v>149</v>
      </c>
      <c r="X15" s="443"/>
      <c r="Y15" s="443"/>
      <c r="Z15" s="443"/>
      <c r="AA15" s="443"/>
      <c r="AB15" s="444"/>
      <c r="AC15" s="406">
        <v>3259</v>
      </c>
      <c r="AD15" s="407"/>
      <c r="AE15" s="407"/>
      <c r="AF15" s="407"/>
      <c r="AG15" s="408"/>
      <c r="AH15" s="406">
        <v>3181</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3041199</v>
      </c>
      <c r="BO15" s="426"/>
      <c r="BP15" s="426"/>
      <c r="BQ15" s="426"/>
      <c r="BR15" s="426"/>
      <c r="BS15" s="426"/>
      <c r="BT15" s="426"/>
      <c r="BU15" s="427"/>
      <c r="BV15" s="425">
        <v>2871462</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25.1</v>
      </c>
      <c r="AD16" s="527"/>
      <c r="AE16" s="527"/>
      <c r="AF16" s="527"/>
      <c r="AG16" s="528"/>
      <c r="AH16" s="526">
        <v>24.4</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5391253</v>
      </c>
      <c r="BO16" s="431"/>
      <c r="BP16" s="431"/>
      <c r="BQ16" s="431"/>
      <c r="BR16" s="431"/>
      <c r="BS16" s="431"/>
      <c r="BT16" s="431"/>
      <c r="BU16" s="432"/>
      <c r="BV16" s="430">
        <v>5155498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9264</v>
      </c>
      <c r="AD17" s="407"/>
      <c r="AE17" s="407"/>
      <c r="AF17" s="407"/>
      <c r="AG17" s="408"/>
      <c r="AH17" s="406">
        <v>9404</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3806427</v>
      </c>
      <c r="BO17" s="431"/>
      <c r="BP17" s="431"/>
      <c r="BQ17" s="431"/>
      <c r="BR17" s="431"/>
      <c r="BS17" s="431"/>
      <c r="BT17" s="431"/>
      <c r="BU17" s="432"/>
      <c r="BV17" s="430">
        <v>3615053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c r="A18" s="187"/>
      <c r="B18" s="492" t="s">
        <v>159</v>
      </c>
      <c r="C18" s="493"/>
      <c r="D18" s="493"/>
      <c r="E18" s="494"/>
      <c r="F18" s="494"/>
      <c r="G18" s="494"/>
      <c r="H18" s="494"/>
      <c r="I18" s="494"/>
      <c r="J18" s="494"/>
      <c r="K18" s="494"/>
      <c r="L18" s="495">
        <v>48.64</v>
      </c>
      <c r="M18" s="495"/>
      <c r="N18" s="495"/>
      <c r="O18" s="495"/>
      <c r="P18" s="495"/>
      <c r="Q18" s="495"/>
      <c r="R18" s="496"/>
      <c r="S18" s="496"/>
      <c r="T18" s="496"/>
      <c r="U18" s="496"/>
      <c r="V18" s="497"/>
      <c r="W18" s="511"/>
      <c r="X18" s="512"/>
      <c r="Y18" s="512"/>
      <c r="Z18" s="512"/>
      <c r="AA18" s="512"/>
      <c r="AB18" s="522"/>
      <c r="AC18" s="394">
        <v>71.3</v>
      </c>
      <c r="AD18" s="395"/>
      <c r="AE18" s="395"/>
      <c r="AF18" s="395"/>
      <c r="AG18" s="498"/>
      <c r="AH18" s="394">
        <v>72.2</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5673361</v>
      </c>
      <c r="BO18" s="431"/>
      <c r="BP18" s="431"/>
      <c r="BQ18" s="431"/>
      <c r="BR18" s="431"/>
      <c r="BS18" s="431"/>
      <c r="BT18" s="431"/>
      <c r="BU18" s="432"/>
      <c r="BV18" s="430">
        <v>5787641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c r="A19" s="187"/>
      <c r="B19" s="492" t="s">
        <v>161</v>
      </c>
      <c r="C19" s="493"/>
      <c r="D19" s="493"/>
      <c r="E19" s="494"/>
      <c r="F19" s="494"/>
      <c r="G19" s="494"/>
      <c r="H19" s="494"/>
      <c r="I19" s="494"/>
      <c r="J19" s="494"/>
      <c r="K19" s="494"/>
      <c r="L19" s="500">
        <v>637</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7742746</v>
      </c>
      <c r="BO19" s="431"/>
      <c r="BP19" s="431"/>
      <c r="BQ19" s="431"/>
      <c r="BR19" s="431"/>
      <c r="BS19" s="431"/>
      <c r="BT19" s="431"/>
      <c r="BU19" s="432"/>
      <c r="BV19" s="430">
        <v>7328261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c r="A20" s="187"/>
      <c r="B20" s="492" t="s">
        <v>163</v>
      </c>
      <c r="C20" s="493"/>
      <c r="D20" s="493"/>
      <c r="E20" s="494"/>
      <c r="F20" s="494"/>
      <c r="G20" s="494"/>
      <c r="H20" s="494"/>
      <c r="I20" s="494"/>
      <c r="J20" s="494"/>
      <c r="K20" s="494"/>
      <c r="L20" s="500">
        <v>12120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8306135</v>
      </c>
      <c r="BO23" s="431"/>
      <c r="BP23" s="431"/>
      <c r="BQ23" s="431"/>
      <c r="BR23" s="431"/>
      <c r="BS23" s="431"/>
      <c r="BT23" s="431"/>
      <c r="BU23" s="432"/>
      <c r="BV23" s="430">
        <v>8260204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c r="A24" s="187"/>
      <c r="B24" s="462"/>
      <c r="C24" s="463"/>
      <c r="D24" s="464"/>
      <c r="E24" s="403" t="s">
        <v>172</v>
      </c>
      <c r="F24" s="404"/>
      <c r="G24" s="404"/>
      <c r="H24" s="404"/>
      <c r="I24" s="404"/>
      <c r="J24" s="404"/>
      <c r="K24" s="405"/>
      <c r="L24" s="406">
        <v>1</v>
      </c>
      <c r="M24" s="407"/>
      <c r="N24" s="407"/>
      <c r="O24" s="407"/>
      <c r="P24" s="408"/>
      <c r="Q24" s="406">
        <v>7910</v>
      </c>
      <c r="R24" s="407"/>
      <c r="S24" s="407"/>
      <c r="T24" s="407"/>
      <c r="U24" s="407"/>
      <c r="V24" s="408"/>
      <c r="W24" s="472"/>
      <c r="X24" s="463"/>
      <c r="Y24" s="464"/>
      <c r="Z24" s="403" t="s">
        <v>173</v>
      </c>
      <c r="AA24" s="404"/>
      <c r="AB24" s="404"/>
      <c r="AC24" s="404"/>
      <c r="AD24" s="404"/>
      <c r="AE24" s="404"/>
      <c r="AF24" s="404"/>
      <c r="AG24" s="405"/>
      <c r="AH24" s="406">
        <v>159</v>
      </c>
      <c r="AI24" s="407"/>
      <c r="AJ24" s="407"/>
      <c r="AK24" s="407"/>
      <c r="AL24" s="408"/>
      <c r="AM24" s="406">
        <v>473025</v>
      </c>
      <c r="AN24" s="407"/>
      <c r="AO24" s="407"/>
      <c r="AP24" s="407"/>
      <c r="AQ24" s="407"/>
      <c r="AR24" s="408"/>
      <c r="AS24" s="406">
        <v>2975</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7913587</v>
      </c>
      <c r="BO24" s="431"/>
      <c r="BP24" s="431"/>
      <c r="BQ24" s="431"/>
      <c r="BR24" s="431"/>
      <c r="BS24" s="431"/>
      <c r="BT24" s="431"/>
      <c r="BU24" s="432"/>
      <c r="BV24" s="430">
        <v>7997689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c r="A25" s="187"/>
      <c r="B25" s="462"/>
      <c r="C25" s="463"/>
      <c r="D25" s="464"/>
      <c r="E25" s="403" t="s">
        <v>175</v>
      </c>
      <c r="F25" s="404"/>
      <c r="G25" s="404"/>
      <c r="H25" s="404"/>
      <c r="I25" s="404"/>
      <c r="J25" s="404"/>
      <c r="K25" s="405"/>
      <c r="L25" s="406">
        <v>1</v>
      </c>
      <c r="M25" s="407"/>
      <c r="N25" s="407"/>
      <c r="O25" s="407"/>
      <c r="P25" s="408"/>
      <c r="Q25" s="406">
        <v>6390</v>
      </c>
      <c r="R25" s="407"/>
      <c r="S25" s="407"/>
      <c r="T25" s="407"/>
      <c r="U25" s="407"/>
      <c r="V25" s="408"/>
      <c r="W25" s="472"/>
      <c r="X25" s="463"/>
      <c r="Y25" s="464"/>
      <c r="Z25" s="403" t="s">
        <v>176</v>
      </c>
      <c r="AA25" s="404"/>
      <c r="AB25" s="404"/>
      <c r="AC25" s="404"/>
      <c r="AD25" s="404"/>
      <c r="AE25" s="404"/>
      <c r="AF25" s="404"/>
      <c r="AG25" s="405"/>
      <c r="AH25" s="406" t="s">
        <v>138</v>
      </c>
      <c r="AI25" s="407"/>
      <c r="AJ25" s="407"/>
      <c r="AK25" s="407"/>
      <c r="AL25" s="408"/>
      <c r="AM25" s="406" t="s">
        <v>137</v>
      </c>
      <c r="AN25" s="407"/>
      <c r="AO25" s="407"/>
      <c r="AP25" s="407"/>
      <c r="AQ25" s="407"/>
      <c r="AR25" s="408"/>
      <c r="AS25" s="406" t="s">
        <v>177</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754644</v>
      </c>
      <c r="BO25" s="426"/>
      <c r="BP25" s="426"/>
      <c r="BQ25" s="426"/>
      <c r="BR25" s="426"/>
      <c r="BS25" s="426"/>
      <c r="BT25" s="426"/>
      <c r="BU25" s="427"/>
      <c r="BV25" s="425">
        <v>1259089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c r="A26" s="187"/>
      <c r="B26" s="462"/>
      <c r="C26" s="463"/>
      <c r="D26" s="464"/>
      <c r="E26" s="403" t="s">
        <v>179</v>
      </c>
      <c r="F26" s="404"/>
      <c r="G26" s="404"/>
      <c r="H26" s="404"/>
      <c r="I26" s="404"/>
      <c r="J26" s="404"/>
      <c r="K26" s="405"/>
      <c r="L26" s="406">
        <v>1</v>
      </c>
      <c r="M26" s="407"/>
      <c r="N26" s="407"/>
      <c r="O26" s="407"/>
      <c r="P26" s="408"/>
      <c r="Q26" s="406">
        <v>5980</v>
      </c>
      <c r="R26" s="407"/>
      <c r="S26" s="407"/>
      <c r="T26" s="407"/>
      <c r="U26" s="407"/>
      <c r="V26" s="408"/>
      <c r="W26" s="472"/>
      <c r="X26" s="463"/>
      <c r="Y26" s="464"/>
      <c r="Z26" s="403" t="s">
        <v>180</v>
      </c>
      <c r="AA26" s="485"/>
      <c r="AB26" s="485"/>
      <c r="AC26" s="485"/>
      <c r="AD26" s="485"/>
      <c r="AE26" s="485"/>
      <c r="AF26" s="485"/>
      <c r="AG26" s="486"/>
      <c r="AH26" s="406">
        <v>5</v>
      </c>
      <c r="AI26" s="407"/>
      <c r="AJ26" s="407"/>
      <c r="AK26" s="407"/>
      <c r="AL26" s="408"/>
      <c r="AM26" s="406">
        <v>15150</v>
      </c>
      <c r="AN26" s="407"/>
      <c r="AO26" s="407"/>
      <c r="AP26" s="407"/>
      <c r="AQ26" s="407"/>
      <c r="AR26" s="408"/>
      <c r="AS26" s="406">
        <v>3030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c r="A27" s="187"/>
      <c r="B27" s="462"/>
      <c r="C27" s="463"/>
      <c r="D27" s="464"/>
      <c r="E27" s="403" t="s">
        <v>182</v>
      </c>
      <c r="F27" s="404"/>
      <c r="G27" s="404"/>
      <c r="H27" s="404"/>
      <c r="I27" s="404"/>
      <c r="J27" s="404"/>
      <c r="K27" s="405"/>
      <c r="L27" s="406">
        <v>1</v>
      </c>
      <c r="M27" s="407"/>
      <c r="N27" s="407"/>
      <c r="O27" s="407"/>
      <c r="P27" s="408"/>
      <c r="Q27" s="406">
        <v>3500</v>
      </c>
      <c r="R27" s="407"/>
      <c r="S27" s="407"/>
      <c r="T27" s="407"/>
      <c r="U27" s="407"/>
      <c r="V27" s="408"/>
      <c r="W27" s="472"/>
      <c r="X27" s="463"/>
      <c r="Y27" s="464"/>
      <c r="Z27" s="403" t="s">
        <v>183</v>
      </c>
      <c r="AA27" s="404"/>
      <c r="AB27" s="404"/>
      <c r="AC27" s="404"/>
      <c r="AD27" s="404"/>
      <c r="AE27" s="404"/>
      <c r="AF27" s="404"/>
      <c r="AG27" s="405"/>
      <c r="AH27" s="406" t="s">
        <v>138</v>
      </c>
      <c r="AI27" s="407"/>
      <c r="AJ27" s="407"/>
      <c r="AK27" s="407"/>
      <c r="AL27" s="408"/>
      <c r="AM27" s="406" t="s">
        <v>138</v>
      </c>
      <c r="AN27" s="407"/>
      <c r="AO27" s="407"/>
      <c r="AP27" s="407"/>
      <c r="AQ27" s="407"/>
      <c r="AR27" s="408"/>
      <c r="AS27" s="406" t="s">
        <v>138</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315115</v>
      </c>
      <c r="BO27" s="434"/>
      <c r="BP27" s="434"/>
      <c r="BQ27" s="434"/>
      <c r="BR27" s="434"/>
      <c r="BS27" s="434"/>
      <c r="BT27" s="434"/>
      <c r="BU27" s="435"/>
      <c r="BV27" s="433">
        <v>315115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c r="A28" s="187"/>
      <c r="B28" s="462"/>
      <c r="C28" s="463"/>
      <c r="D28" s="464"/>
      <c r="E28" s="403" t="s">
        <v>185</v>
      </c>
      <c r="F28" s="404"/>
      <c r="G28" s="404"/>
      <c r="H28" s="404"/>
      <c r="I28" s="404"/>
      <c r="J28" s="404"/>
      <c r="K28" s="405"/>
      <c r="L28" s="406">
        <v>1</v>
      </c>
      <c r="M28" s="407"/>
      <c r="N28" s="407"/>
      <c r="O28" s="407"/>
      <c r="P28" s="408"/>
      <c r="Q28" s="406">
        <v>3100</v>
      </c>
      <c r="R28" s="407"/>
      <c r="S28" s="407"/>
      <c r="T28" s="407"/>
      <c r="U28" s="407"/>
      <c r="V28" s="408"/>
      <c r="W28" s="472"/>
      <c r="X28" s="463"/>
      <c r="Y28" s="464"/>
      <c r="Z28" s="403" t="s">
        <v>186</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1692236</v>
      </c>
      <c r="BO28" s="426"/>
      <c r="BP28" s="426"/>
      <c r="BQ28" s="426"/>
      <c r="BR28" s="426"/>
      <c r="BS28" s="426"/>
      <c r="BT28" s="426"/>
      <c r="BU28" s="427"/>
      <c r="BV28" s="425">
        <v>1689792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c r="A29" s="187"/>
      <c r="B29" s="462"/>
      <c r="C29" s="463"/>
      <c r="D29" s="464"/>
      <c r="E29" s="403" t="s">
        <v>188</v>
      </c>
      <c r="F29" s="404"/>
      <c r="G29" s="404"/>
      <c r="H29" s="404"/>
      <c r="I29" s="404"/>
      <c r="J29" s="404"/>
      <c r="K29" s="405"/>
      <c r="L29" s="406">
        <v>11</v>
      </c>
      <c r="M29" s="407"/>
      <c r="N29" s="407"/>
      <c r="O29" s="407"/>
      <c r="P29" s="408"/>
      <c r="Q29" s="406">
        <v>2890</v>
      </c>
      <c r="R29" s="407"/>
      <c r="S29" s="407"/>
      <c r="T29" s="407"/>
      <c r="U29" s="407"/>
      <c r="V29" s="408"/>
      <c r="W29" s="473"/>
      <c r="X29" s="474"/>
      <c r="Y29" s="475"/>
      <c r="Z29" s="403" t="s">
        <v>189</v>
      </c>
      <c r="AA29" s="404"/>
      <c r="AB29" s="404"/>
      <c r="AC29" s="404"/>
      <c r="AD29" s="404"/>
      <c r="AE29" s="404"/>
      <c r="AF29" s="404"/>
      <c r="AG29" s="405"/>
      <c r="AH29" s="406">
        <v>159</v>
      </c>
      <c r="AI29" s="407"/>
      <c r="AJ29" s="407"/>
      <c r="AK29" s="407"/>
      <c r="AL29" s="408"/>
      <c r="AM29" s="406">
        <v>473025</v>
      </c>
      <c r="AN29" s="407"/>
      <c r="AO29" s="407"/>
      <c r="AP29" s="407"/>
      <c r="AQ29" s="407"/>
      <c r="AR29" s="408"/>
      <c r="AS29" s="406">
        <v>2975</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521346</v>
      </c>
      <c r="BO29" s="431"/>
      <c r="BP29" s="431"/>
      <c r="BQ29" s="431"/>
      <c r="BR29" s="431"/>
      <c r="BS29" s="431"/>
      <c r="BT29" s="431"/>
      <c r="BU29" s="432"/>
      <c r="BV29" s="430">
        <v>521346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98.7</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1717167</v>
      </c>
      <c r="BO30" s="434"/>
      <c r="BP30" s="434"/>
      <c r="BQ30" s="434"/>
      <c r="BR30" s="434"/>
      <c r="BS30" s="434"/>
      <c r="BT30" s="434"/>
      <c r="BU30" s="435"/>
      <c r="BV30" s="433">
        <v>1681413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202</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207</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4</v>
      </c>
      <c r="AN34" s="389"/>
      <c r="AO34" s="388" t="str">
        <f>IF('各会計、関係団体の財政状況及び健全化判断比率'!B30="","",'各会計、関係団体の財政状況及び健全化判断比率'!B30)</f>
        <v>岡垣町水道事業会計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遠賀・中間地域広域行政事務組合（一般会計）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岡垣町土地開発公社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f t="shared" ref="AM35:AM43" si="0">IF(AO35="","",AM34+1)</f>
        <v>5</v>
      </c>
      <c r="AN35" s="389"/>
      <c r="AO35" s="388" t="str">
        <f>IF('各会計、関係団体の財政状況及び健全化判断比率'!B31="","",'各会計、関係団体の財政状況及び健全化判断比率'!B31)</f>
        <v>岡垣町下水道事業会計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福岡県介護保険広域連合（一般会計）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岡垣サンリーアイ文化スポーツ振興財団</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福岡県介護保険広域連合（介護保険事業特別会計）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福岡県後期高齢者医療広域連合（一般会計）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福岡県後期高齢者医療広域連合（後期高齢者医療特別会計）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福岡県自治振興組合（一般会計）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福岡県自治振興組合（公文書館事業特別会計）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福岡県市町村消防団員等公務災害補償組合（一般会計）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福岡県自治会館管理組合（一般会計）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214</v>
      </c>
    </row>
    <row r="50" spans="5:5">
      <c r="E50" s="188" t="s">
        <v>215</v>
      </c>
    </row>
    <row r="51" spans="5:5">
      <c r="E51" s="188" t="s">
        <v>216</v>
      </c>
    </row>
    <row r="52" spans="5:5">
      <c r="E52" s="188" t="s">
        <v>217</v>
      </c>
    </row>
    <row r="53" spans="5:5"/>
    <row r="54" spans="5:5"/>
    <row r="55" spans="5:5"/>
    <row r="56" spans="5:5"/>
  </sheetData>
  <sheetProtection algorithmName="SHA-512" hashValue="iztO9FcydHCBjMlHb0i8mYYKmRj5vGDCIAPN/9GrSz+EPBR3lk1Gwh8dOdQq8eD93gEWEiaxs4Ok6JvwDPjexg==" saltValue="NnccamRYN8DzMVJ/mdeaa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12" t="s">
        <v>563</v>
      </c>
      <c r="D34" s="1212"/>
      <c r="E34" s="1213"/>
      <c r="F34" s="32">
        <v>7.4</v>
      </c>
      <c r="G34" s="33">
        <v>6.91</v>
      </c>
      <c r="H34" s="33">
        <v>6.76</v>
      </c>
      <c r="I34" s="33">
        <v>6.76</v>
      </c>
      <c r="J34" s="34">
        <v>7.16</v>
      </c>
      <c r="K34" s="22"/>
      <c r="L34" s="22"/>
      <c r="M34" s="22"/>
      <c r="N34" s="22"/>
      <c r="O34" s="22"/>
      <c r="P34" s="22"/>
    </row>
    <row r="35" spans="1:16" ht="39" customHeight="1">
      <c r="A35" s="22"/>
      <c r="B35" s="35"/>
      <c r="C35" s="1206" t="s">
        <v>564</v>
      </c>
      <c r="D35" s="1207"/>
      <c r="E35" s="1208"/>
      <c r="F35" s="36">
        <v>4.45</v>
      </c>
      <c r="G35" s="37">
        <v>5.44</v>
      </c>
      <c r="H35" s="37">
        <v>4.3499999999999996</v>
      </c>
      <c r="I35" s="37">
        <v>4.8</v>
      </c>
      <c r="J35" s="38">
        <v>6.96</v>
      </c>
      <c r="K35" s="22"/>
      <c r="L35" s="22"/>
      <c r="M35" s="22"/>
      <c r="N35" s="22"/>
      <c r="O35" s="22"/>
      <c r="P35" s="22"/>
    </row>
    <row r="36" spans="1:16" ht="39" customHeight="1">
      <c r="A36" s="22"/>
      <c r="B36" s="35"/>
      <c r="C36" s="1206" t="s">
        <v>565</v>
      </c>
      <c r="D36" s="1207"/>
      <c r="E36" s="1208"/>
      <c r="F36" s="36">
        <v>6.08</v>
      </c>
      <c r="G36" s="37">
        <v>4.41</v>
      </c>
      <c r="H36" s="37">
        <v>3.76</v>
      </c>
      <c r="I36" s="37">
        <v>5.35</v>
      </c>
      <c r="J36" s="38">
        <v>6.14</v>
      </c>
      <c r="K36" s="22"/>
      <c r="L36" s="22"/>
      <c r="M36" s="22"/>
      <c r="N36" s="22"/>
      <c r="O36" s="22"/>
      <c r="P36" s="22"/>
    </row>
    <row r="37" spans="1:16" ht="39" customHeight="1">
      <c r="A37" s="22"/>
      <c r="B37" s="35"/>
      <c r="C37" s="1206" t="s">
        <v>566</v>
      </c>
      <c r="D37" s="1207"/>
      <c r="E37" s="1208"/>
      <c r="F37" s="36" t="s">
        <v>567</v>
      </c>
      <c r="G37" s="37" t="s">
        <v>568</v>
      </c>
      <c r="H37" s="37" t="s">
        <v>569</v>
      </c>
      <c r="I37" s="37">
        <v>0.33</v>
      </c>
      <c r="J37" s="38">
        <v>2.42</v>
      </c>
      <c r="K37" s="22"/>
      <c r="L37" s="22"/>
      <c r="M37" s="22"/>
      <c r="N37" s="22"/>
      <c r="O37" s="22"/>
      <c r="P37" s="22"/>
    </row>
    <row r="38" spans="1:16" ht="39" customHeight="1">
      <c r="A38" s="22"/>
      <c r="B38" s="35"/>
      <c r="C38" s="1206" t="s">
        <v>570</v>
      </c>
      <c r="D38" s="1207"/>
      <c r="E38" s="1208"/>
      <c r="F38" s="36">
        <v>0.19</v>
      </c>
      <c r="G38" s="37">
        <v>0.22</v>
      </c>
      <c r="H38" s="37">
        <v>0.25</v>
      </c>
      <c r="I38" s="37">
        <v>0.25</v>
      </c>
      <c r="J38" s="38">
        <v>0.28000000000000003</v>
      </c>
      <c r="K38" s="22"/>
      <c r="L38" s="22"/>
      <c r="M38" s="22"/>
      <c r="N38" s="22"/>
      <c r="O38" s="22"/>
      <c r="P38" s="22"/>
    </row>
    <row r="39" spans="1:16" ht="39" customHeight="1">
      <c r="A39" s="22"/>
      <c r="B39" s="35"/>
      <c r="C39" s="1206"/>
      <c r="D39" s="1207"/>
      <c r="E39" s="1208"/>
      <c r="F39" s="36"/>
      <c r="G39" s="37"/>
      <c r="H39" s="37"/>
      <c r="I39" s="37"/>
      <c r="J39" s="38"/>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571</v>
      </c>
      <c r="D42" s="1207"/>
      <c r="E42" s="1208"/>
      <c r="F42" s="36" t="s">
        <v>513</v>
      </c>
      <c r="G42" s="37" t="s">
        <v>513</v>
      </c>
      <c r="H42" s="37" t="s">
        <v>513</v>
      </c>
      <c r="I42" s="37" t="s">
        <v>513</v>
      </c>
      <c r="J42" s="38" t="s">
        <v>513</v>
      </c>
      <c r="K42" s="22"/>
      <c r="L42" s="22"/>
      <c r="M42" s="22"/>
      <c r="N42" s="22"/>
      <c r="O42" s="22"/>
      <c r="P42" s="22"/>
    </row>
    <row r="43" spans="1:16" ht="39" customHeight="1" thickBot="1">
      <c r="A43" s="22"/>
      <c r="B43" s="40"/>
      <c r="C43" s="1209" t="s">
        <v>572</v>
      </c>
      <c r="D43" s="1210"/>
      <c r="E43" s="1211"/>
      <c r="F43" s="41">
        <v>0.04</v>
      </c>
      <c r="G43" s="42">
        <v>0.05</v>
      </c>
      <c r="H43" s="42">
        <v>0.09</v>
      </c>
      <c r="I43" s="42">
        <v>0.09</v>
      </c>
      <c r="J43" s="43" t="s">
        <v>513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YtI1kAyidViPnWdPoNfCt14u2+8BQ1NOUycQe02GvjByQo3IrAMFzdm/4GbH//Peqt05wQj3zckeJ5Gu9YFOJQ==" saltValue="ItgPGBU1a9hIwyNRc0DQ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2" t="s">
        <v>11</v>
      </c>
      <c r="C45" s="1233"/>
      <c r="D45" s="58"/>
      <c r="E45" s="1238" t="s">
        <v>12</v>
      </c>
      <c r="F45" s="1238"/>
      <c r="G45" s="1238"/>
      <c r="H45" s="1238"/>
      <c r="I45" s="1238"/>
      <c r="J45" s="1239"/>
      <c r="K45" s="59">
        <v>510</v>
      </c>
      <c r="L45" s="60">
        <v>566</v>
      </c>
      <c r="M45" s="60">
        <v>635</v>
      </c>
      <c r="N45" s="60">
        <v>675</v>
      </c>
      <c r="O45" s="61">
        <v>725</v>
      </c>
      <c r="P45" s="48"/>
      <c r="Q45" s="48"/>
      <c r="R45" s="48"/>
      <c r="S45" s="48"/>
      <c r="T45" s="48"/>
      <c r="U45" s="48"/>
    </row>
    <row r="46" spans="1:21" ht="30.75" customHeight="1">
      <c r="A46" s="48"/>
      <c r="B46" s="1234"/>
      <c r="C46" s="1235"/>
      <c r="D46" s="62"/>
      <c r="E46" s="1216" t="s">
        <v>13</v>
      </c>
      <c r="F46" s="1216"/>
      <c r="G46" s="1216"/>
      <c r="H46" s="1216"/>
      <c r="I46" s="1216"/>
      <c r="J46" s="1217"/>
      <c r="K46" s="63" t="s">
        <v>513</v>
      </c>
      <c r="L46" s="64" t="s">
        <v>513</v>
      </c>
      <c r="M46" s="64" t="s">
        <v>513</v>
      </c>
      <c r="N46" s="64" t="s">
        <v>513</v>
      </c>
      <c r="O46" s="65" t="s">
        <v>513</v>
      </c>
      <c r="P46" s="48"/>
      <c r="Q46" s="48"/>
      <c r="R46" s="48"/>
      <c r="S46" s="48"/>
      <c r="T46" s="48"/>
      <c r="U46" s="48"/>
    </row>
    <row r="47" spans="1:21" ht="30.75" customHeight="1">
      <c r="A47" s="48"/>
      <c r="B47" s="1234"/>
      <c r="C47" s="1235"/>
      <c r="D47" s="62"/>
      <c r="E47" s="1216" t="s">
        <v>14</v>
      </c>
      <c r="F47" s="1216"/>
      <c r="G47" s="1216"/>
      <c r="H47" s="1216"/>
      <c r="I47" s="1216"/>
      <c r="J47" s="1217"/>
      <c r="K47" s="63" t="s">
        <v>513</v>
      </c>
      <c r="L47" s="64" t="s">
        <v>513</v>
      </c>
      <c r="M47" s="64" t="s">
        <v>513</v>
      </c>
      <c r="N47" s="64" t="s">
        <v>513</v>
      </c>
      <c r="O47" s="65" t="s">
        <v>513</v>
      </c>
      <c r="P47" s="48"/>
      <c r="Q47" s="48"/>
      <c r="R47" s="48"/>
      <c r="S47" s="48"/>
      <c r="T47" s="48"/>
      <c r="U47" s="48"/>
    </row>
    <row r="48" spans="1:21" ht="30.75" customHeight="1">
      <c r="A48" s="48"/>
      <c r="B48" s="1234"/>
      <c r="C48" s="1235"/>
      <c r="D48" s="62"/>
      <c r="E48" s="1216" t="s">
        <v>15</v>
      </c>
      <c r="F48" s="1216"/>
      <c r="G48" s="1216"/>
      <c r="H48" s="1216"/>
      <c r="I48" s="1216"/>
      <c r="J48" s="1217"/>
      <c r="K48" s="63">
        <v>428</v>
      </c>
      <c r="L48" s="64">
        <v>342</v>
      </c>
      <c r="M48" s="64">
        <v>334</v>
      </c>
      <c r="N48" s="64">
        <v>254</v>
      </c>
      <c r="O48" s="65">
        <v>190</v>
      </c>
      <c r="P48" s="48"/>
      <c r="Q48" s="48"/>
      <c r="R48" s="48"/>
      <c r="S48" s="48"/>
      <c r="T48" s="48"/>
      <c r="U48" s="48"/>
    </row>
    <row r="49" spans="1:21" ht="30.75" customHeight="1">
      <c r="A49" s="48"/>
      <c r="B49" s="1234"/>
      <c r="C49" s="1235"/>
      <c r="D49" s="62"/>
      <c r="E49" s="1216" t="s">
        <v>16</v>
      </c>
      <c r="F49" s="1216"/>
      <c r="G49" s="1216"/>
      <c r="H49" s="1216"/>
      <c r="I49" s="1216"/>
      <c r="J49" s="1217"/>
      <c r="K49" s="63">
        <v>98</v>
      </c>
      <c r="L49" s="64">
        <v>99</v>
      </c>
      <c r="M49" s="64">
        <v>119</v>
      </c>
      <c r="N49" s="64">
        <v>96</v>
      </c>
      <c r="O49" s="65">
        <v>97</v>
      </c>
      <c r="P49" s="48"/>
      <c r="Q49" s="48"/>
      <c r="R49" s="48"/>
      <c r="S49" s="48"/>
      <c r="T49" s="48"/>
      <c r="U49" s="48"/>
    </row>
    <row r="50" spans="1:21" ht="30.75" customHeight="1">
      <c r="A50" s="48"/>
      <c r="B50" s="1234"/>
      <c r="C50" s="1235"/>
      <c r="D50" s="62"/>
      <c r="E50" s="1216" t="s">
        <v>17</v>
      </c>
      <c r="F50" s="1216"/>
      <c r="G50" s="1216"/>
      <c r="H50" s="1216"/>
      <c r="I50" s="1216"/>
      <c r="J50" s="1217"/>
      <c r="K50" s="63" t="s">
        <v>513</v>
      </c>
      <c r="L50" s="64" t="s">
        <v>513</v>
      </c>
      <c r="M50" s="64" t="s">
        <v>513</v>
      </c>
      <c r="N50" s="64" t="s">
        <v>513</v>
      </c>
      <c r="O50" s="65" t="s">
        <v>513</v>
      </c>
      <c r="P50" s="48"/>
      <c r="Q50" s="48"/>
      <c r="R50" s="48"/>
      <c r="S50" s="48"/>
      <c r="T50" s="48"/>
      <c r="U50" s="48"/>
    </row>
    <row r="51" spans="1:21" ht="30.75" customHeight="1">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c r="A52" s="48"/>
      <c r="B52" s="1214" t="s">
        <v>19</v>
      </c>
      <c r="C52" s="1215"/>
      <c r="D52" s="66"/>
      <c r="E52" s="1216" t="s">
        <v>20</v>
      </c>
      <c r="F52" s="1216"/>
      <c r="G52" s="1216"/>
      <c r="H52" s="1216"/>
      <c r="I52" s="1216"/>
      <c r="J52" s="1217"/>
      <c r="K52" s="63">
        <v>831</v>
      </c>
      <c r="L52" s="64">
        <v>830</v>
      </c>
      <c r="M52" s="64">
        <v>822</v>
      </c>
      <c r="N52" s="64">
        <v>750</v>
      </c>
      <c r="O52" s="65">
        <v>740</v>
      </c>
      <c r="P52" s="48"/>
      <c r="Q52" s="48"/>
      <c r="R52" s="48"/>
      <c r="S52" s="48"/>
      <c r="T52" s="48"/>
      <c r="U52" s="48"/>
    </row>
    <row r="53" spans="1:21" ht="30.75" customHeight="1" thickBot="1">
      <c r="A53" s="48"/>
      <c r="B53" s="1218" t="s">
        <v>21</v>
      </c>
      <c r="C53" s="1219"/>
      <c r="D53" s="67"/>
      <c r="E53" s="1220" t="s">
        <v>22</v>
      </c>
      <c r="F53" s="1220"/>
      <c r="G53" s="1220"/>
      <c r="H53" s="1220"/>
      <c r="I53" s="1220"/>
      <c r="J53" s="1221"/>
      <c r="K53" s="68">
        <v>205</v>
      </c>
      <c r="L53" s="69">
        <v>177</v>
      </c>
      <c r="M53" s="69">
        <v>266</v>
      </c>
      <c r="N53" s="69">
        <v>275</v>
      </c>
      <c r="O53" s="70">
        <v>272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c r="B57" s="1222" t="s">
        <v>25</v>
      </c>
      <c r="C57" s="1223"/>
      <c r="D57" s="1226" t="s">
        <v>26</v>
      </c>
      <c r="E57" s="1227"/>
      <c r="F57" s="1227"/>
      <c r="G57" s="1227"/>
      <c r="H57" s="1227"/>
      <c r="I57" s="1227"/>
      <c r="J57" s="1228"/>
      <c r="K57" s="83" t="s">
        <v>610</v>
      </c>
      <c r="L57" s="84" t="s">
        <v>611</v>
      </c>
      <c r="M57" s="84" t="s">
        <v>612</v>
      </c>
      <c r="N57" s="84" t="s">
        <v>611</v>
      </c>
      <c r="O57" s="85" t="s">
        <v>611</v>
      </c>
    </row>
    <row r="58" spans="1:21" ht="31.5" customHeight="1" thickBot="1">
      <c r="B58" s="1224"/>
      <c r="C58" s="1225"/>
      <c r="D58" s="1229" t="s">
        <v>27</v>
      </c>
      <c r="E58" s="1230"/>
      <c r="F58" s="1230"/>
      <c r="G58" s="1230"/>
      <c r="H58" s="1230"/>
      <c r="I58" s="1230"/>
      <c r="J58" s="1231"/>
      <c r="K58" s="86" t="s">
        <v>611</v>
      </c>
      <c r="L58" s="87" t="s">
        <v>611</v>
      </c>
      <c r="M58" s="87" t="s">
        <v>613</v>
      </c>
      <c r="N58" s="87" t="s">
        <v>613</v>
      </c>
      <c r="O58" s="88" t="s">
        <v>614</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TstP0eHXx9fbsyUgmChPPASHfQ6gzO7Cn/UNDzfEROOCJTLJrPQS4h23267kpu6aVwTWlwyaczchOGac/kJEw==" saltValue="WY733be8Fn6P0s8srY5H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555</v>
      </c>
      <c r="J40" s="100" t="s">
        <v>556</v>
      </c>
      <c r="K40" s="100" t="s">
        <v>557</v>
      </c>
      <c r="L40" s="100" t="s">
        <v>558</v>
      </c>
      <c r="M40" s="101" t="s">
        <v>559</v>
      </c>
    </row>
    <row r="41" spans="2:13" ht="27.75" customHeight="1">
      <c r="B41" s="1252" t="s">
        <v>30</v>
      </c>
      <c r="C41" s="1253"/>
      <c r="D41" s="102"/>
      <c r="E41" s="1254" t="s">
        <v>31</v>
      </c>
      <c r="F41" s="1254"/>
      <c r="G41" s="1254"/>
      <c r="H41" s="1255"/>
      <c r="I41" s="103">
        <v>7873</v>
      </c>
      <c r="J41" s="104">
        <v>8052</v>
      </c>
      <c r="K41" s="104">
        <v>8304</v>
      </c>
      <c r="L41" s="104">
        <v>8260</v>
      </c>
      <c r="M41" s="105">
        <v>8306</v>
      </c>
    </row>
    <row r="42" spans="2:13" ht="27.75" customHeight="1">
      <c r="B42" s="1242"/>
      <c r="C42" s="1243"/>
      <c r="D42" s="106"/>
      <c r="E42" s="1246" t="s">
        <v>32</v>
      </c>
      <c r="F42" s="1246"/>
      <c r="G42" s="1246"/>
      <c r="H42" s="1247"/>
      <c r="I42" s="107">
        <v>15</v>
      </c>
      <c r="J42" s="108" t="s">
        <v>513</v>
      </c>
      <c r="K42" s="108" t="s">
        <v>513</v>
      </c>
      <c r="L42" s="108" t="s">
        <v>513</v>
      </c>
      <c r="M42" s="109" t="s">
        <v>513</v>
      </c>
    </row>
    <row r="43" spans="2:13" ht="27.75" customHeight="1">
      <c r="B43" s="1242"/>
      <c r="C43" s="1243"/>
      <c r="D43" s="106"/>
      <c r="E43" s="1246" t="s">
        <v>33</v>
      </c>
      <c r="F43" s="1246"/>
      <c r="G43" s="1246"/>
      <c r="H43" s="1247"/>
      <c r="I43" s="107">
        <v>3971</v>
      </c>
      <c r="J43" s="108">
        <v>3523</v>
      </c>
      <c r="K43" s="108">
        <v>3163</v>
      </c>
      <c r="L43" s="108">
        <v>2818</v>
      </c>
      <c r="M43" s="109">
        <v>2577</v>
      </c>
    </row>
    <row r="44" spans="2:13" ht="27.75" customHeight="1">
      <c r="B44" s="1242"/>
      <c r="C44" s="1243"/>
      <c r="D44" s="106"/>
      <c r="E44" s="1246" t="s">
        <v>34</v>
      </c>
      <c r="F44" s="1246"/>
      <c r="G44" s="1246"/>
      <c r="H44" s="1247"/>
      <c r="I44" s="107">
        <v>721</v>
      </c>
      <c r="J44" s="108">
        <v>626</v>
      </c>
      <c r="K44" s="108">
        <v>591</v>
      </c>
      <c r="L44" s="108">
        <v>516</v>
      </c>
      <c r="M44" s="109">
        <v>472</v>
      </c>
    </row>
    <row r="45" spans="2:13" ht="27.75" customHeight="1">
      <c r="B45" s="1242"/>
      <c r="C45" s="1243"/>
      <c r="D45" s="106"/>
      <c r="E45" s="1246" t="s">
        <v>35</v>
      </c>
      <c r="F45" s="1246"/>
      <c r="G45" s="1246"/>
      <c r="H45" s="1247"/>
      <c r="I45" s="107">
        <v>1200</v>
      </c>
      <c r="J45" s="108">
        <v>1127</v>
      </c>
      <c r="K45" s="108">
        <v>1082</v>
      </c>
      <c r="L45" s="108">
        <v>1035</v>
      </c>
      <c r="M45" s="109">
        <v>1027</v>
      </c>
    </row>
    <row r="46" spans="2:13" ht="27.75" customHeight="1">
      <c r="B46" s="1242"/>
      <c r="C46" s="1243"/>
      <c r="D46" s="110"/>
      <c r="E46" s="1246" t="s">
        <v>36</v>
      </c>
      <c r="F46" s="1246"/>
      <c r="G46" s="1246"/>
      <c r="H46" s="1247"/>
      <c r="I46" s="107" t="s">
        <v>513</v>
      </c>
      <c r="J46" s="108" t="s">
        <v>513</v>
      </c>
      <c r="K46" s="108" t="s">
        <v>513</v>
      </c>
      <c r="L46" s="108" t="s">
        <v>513</v>
      </c>
      <c r="M46" s="109" t="s">
        <v>513</v>
      </c>
    </row>
    <row r="47" spans="2:13" ht="27.75" customHeight="1">
      <c r="B47" s="1242"/>
      <c r="C47" s="1243"/>
      <c r="D47" s="111"/>
      <c r="E47" s="1256" t="s">
        <v>37</v>
      </c>
      <c r="F47" s="1257"/>
      <c r="G47" s="1257"/>
      <c r="H47" s="1258"/>
      <c r="I47" s="107" t="s">
        <v>513</v>
      </c>
      <c r="J47" s="108" t="s">
        <v>513</v>
      </c>
      <c r="K47" s="108" t="s">
        <v>513</v>
      </c>
      <c r="L47" s="108" t="s">
        <v>513</v>
      </c>
      <c r="M47" s="109" t="s">
        <v>513</v>
      </c>
    </row>
    <row r="48" spans="2:13" ht="27.75" customHeight="1">
      <c r="B48" s="1242"/>
      <c r="C48" s="1243"/>
      <c r="D48" s="106"/>
      <c r="E48" s="1246" t="s">
        <v>38</v>
      </c>
      <c r="F48" s="1246"/>
      <c r="G48" s="1246"/>
      <c r="H48" s="1247"/>
      <c r="I48" s="107" t="s">
        <v>513</v>
      </c>
      <c r="J48" s="108" t="s">
        <v>513</v>
      </c>
      <c r="K48" s="108" t="s">
        <v>513</v>
      </c>
      <c r="L48" s="108" t="s">
        <v>513</v>
      </c>
      <c r="M48" s="109" t="s">
        <v>513</v>
      </c>
    </row>
    <row r="49" spans="2:13" ht="27.75" customHeight="1">
      <c r="B49" s="1244"/>
      <c r="C49" s="1245"/>
      <c r="D49" s="106"/>
      <c r="E49" s="1246" t="s">
        <v>39</v>
      </c>
      <c r="F49" s="1246"/>
      <c r="G49" s="1246"/>
      <c r="H49" s="1247"/>
      <c r="I49" s="107" t="s">
        <v>513</v>
      </c>
      <c r="J49" s="108" t="s">
        <v>513</v>
      </c>
      <c r="K49" s="108" t="s">
        <v>513</v>
      </c>
      <c r="L49" s="108" t="s">
        <v>513</v>
      </c>
      <c r="M49" s="109" t="s">
        <v>513</v>
      </c>
    </row>
    <row r="50" spans="2:13" ht="27.75" customHeight="1">
      <c r="B50" s="1240" t="s">
        <v>40</v>
      </c>
      <c r="C50" s="1241"/>
      <c r="D50" s="112"/>
      <c r="E50" s="1246" t="s">
        <v>41</v>
      </c>
      <c r="F50" s="1246"/>
      <c r="G50" s="1246"/>
      <c r="H50" s="1247"/>
      <c r="I50" s="107">
        <v>5058</v>
      </c>
      <c r="J50" s="108">
        <v>4561</v>
      </c>
      <c r="K50" s="108">
        <v>4249</v>
      </c>
      <c r="L50" s="108">
        <v>4012</v>
      </c>
      <c r="M50" s="109">
        <v>4048</v>
      </c>
    </row>
    <row r="51" spans="2:13" ht="27.75" customHeight="1">
      <c r="B51" s="1242"/>
      <c r="C51" s="1243"/>
      <c r="D51" s="106"/>
      <c r="E51" s="1246" t="s">
        <v>42</v>
      </c>
      <c r="F51" s="1246"/>
      <c r="G51" s="1246"/>
      <c r="H51" s="1247"/>
      <c r="I51" s="107">
        <v>134</v>
      </c>
      <c r="J51" s="108">
        <v>91</v>
      </c>
      <c r="K51" s="108">
        <v>83</v>
      </c>
      <c r="L51" s="108">
        <v>164</v>
      </c>
      <c r="M51" s="109">
        <v>291</v>
      </c>
    </row>
    <row r="52" spans="2:13" ht="27.75" customHeight="1">
      <c r="B52" s="1244"/>
      <c r="C52" s="1245"/>
      <c r="D52" s="106"/>
      <c r="E52" s="1246" t="s">
        <v>43</v>
      </c>
      <c r="F52" s="1246"/>
      <c r="G52" s="1246"/>
      <c r="H52" s="1247"/>
      <c r="I52" s="107">
        <v>9673</v>
      </c>
      <c r="J52" s="108">
        <v>9557</v>
      </c>
      <c r="K52" s="108">
        <v>9579</v>
      </c>
      <c r="L52" s="108">
        <v>9330</v>
      </c>
      <c r="M52" s="109">
        <v>9240</v>
      </c>
    </row>
    <row r="53" spans="2:13" ht="27.75" customHeight="1" thickBot="1">
      <c r="B53" s="1248" t="s">
        <v>44</v>
      </c>
      <c r="C53" s="1249"/>
      <c r="D53" s="113"/>
      <c r="E53" s="1250" t="s">
        <v>45</v>
      </c>
      <c r="F53" s="1250"/>
      <c r="G53" s="1250"/>
      <c r="H53" s="1251"/>
      <c r="I53" s="114">
        <v>-1083</v>
      </c>
      <c r="J53" s="115">
        <v>-881</v>
      </c>
      <c r="K53" s="115">
        <v>-771</v>
      </c>
      <c r="L53" s="115">
        <v>-876</v>
      </c>
      <c r="M53" s="116">
        <v>-1197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kukH0ndAie0snBNZUUrCAgo7KHv25FKagpL0VTzITCKARQDu/ADlkoODFCarb5oo11FGI9+Vs+XSLUHE9ppBA==" saltValue="HNSIi9nY2ygggO/ou4fE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557</v>
      </c>
      <c r="G54" s="125" t="s">
        <v>558</v>
      </c>
      <c r="H54" s="126" t="s">
        <v>559</v>
      </c>
    </row>
    <row r="55" spans="2:8" ht="52.5" customHeight="1">
      <c r="B55" s="127"/>
      <c r="C55" s="1267" t="s">
        <v>48</v>
      </c>
      <c r="D55" s="1267"/>
      <c r="E55" s="1268"/>
      <c r="F55" s="128">
        <v>1687</v>
      </c>
      <c r="G55" s="128">
        <v>1690</v>
      </c>
      <c r="H55" s="129">
        <v>1692</v>
      </c>
    </row>
    <row r="56" spans="2:8" ht="52.5" customHeight="1">
      <c r="B56" s="130"/>
      <c r="C56" s="1269" t="s">
        <v>49</v>
      </c>
      <c r="D56" s="1269"/>
      <c r="E56" s="1270"/>
      <c r="F56" s="131">
        <v>521</v>
      </c>
      <c r="G56" s="131">
        <v>521</v>
      </c>
      <c r="H56" s="132">
        <v>521</v>
      </c>
    </row>
    <row r="57" spans="2:8" ht="53.25" customHeight="1">
      <c r="B57" s="130"/>
      <c r="C57" s="1271" t="s">
        <v>50</v>
      </c>
      <c r="D57" s="1271"/>
      <c r="E57" s="1272"/>
      <c r="F57" s="133">
        <v>1919</v>
      </c>
      <c r="G57" s="133">
        <v>1681</v>
      </c>
      <c r="H57" s="134">
        <v>1717</v>
      </c>
    </row>
    <row r="58" spans="2:8" ht="45.75" customHeight="1">
      <c r="B58" s="135"/>
      <c r="C58" s="1259" t="s">
        <v>599</v>
      </c>
      <c r="D58" s="1260"/>
      <c r="E58" s="1261"/>
      <c r="F58" s="136">
        <v>490</v>
      </c>
      <c r="G58" s="136">
        <v>468</v>
      </c>
      <c r="H58" s="137">
        <v>600</v>
      </c>
    </row>
    <row r="59" spans="2:8" ht="45.75" customHeight="1">
      <c r="B59" s="135"/>
      <c r="C59" s="1259" t="s">
        <v>600</v>
      </c>
      <c r="D59" s="1260"/>
      <c r="E59" s="1261"/>
      <c r="F59" s="136">
        <v>503</v>
      </c>
      <c r="G59" s="136">
        <v>424</v>
      </c>
      <c r="H59" s="137">
        <v>424</v>
      </c>
    </row>
    <row r="60" spans="2:8" ht="45.75" customHeight="1">
      <c r="B60" s="135"/>
      <c r="C60" s="1259" t="s">
        <v>601</v>
      </c>
      <c r="D60" s="1260"/>
      <c r="E60" s="1261"/>
      <c r="F60" s="136">
        <v>267</v>
      </c>
      <c r="G60" s="136">
        <v>237</v>
      </c>
      <c r="H60" s="137">
        <v>227</v>
      </c>
    </row>
    <row r="61" spans="2:8" ht="45.75" customHeight="1">
      <c r="B61" s="135"/>
      <c r="C61" s="1259" t="s">
        <v>602</v>
      </c>
      <c r="D61" s="1260"/>
      <c r="E61" s="1261"/>
      <c r="F61" s="136">
        <v>550</v>
      </c>
      <c r="G61" s="136">
        <v>400</v>
      </c>
      <c r="H61" s="137">
        <v>200</v>
      </c>
    </row>
    <row r="62" spans="2:8" ht="45.75" customHeight="1" thickBot="1">
      <c r="B62" s="138"/>
      <c r="C62" s="1262" t="s">
        <v>603</v>
      </c>
      <c r="D62" s="1263"/>
      <c r="E62" s="1264"/>
      <c r="F62" s="139">
        <v>65</v>
      </c>
      <c r="G62" s="139">
        <v>96</v>
      </c>
      <c r="H62" s="140">
        <v>199</v>
      </c>
    </row>
    <row r="63" spans="2:8" ht="52.5" customHeight="1" thickBot="1">
      <c r="B63" s="141"/>
      <c r="C63" s="1265" t="s">
        <v>51</v>
      </c>
      <c r="D63" s="1265"/>
      <c r="E63" s="1266"/>
      <c r="F63" s="142">
        <v>4127</v>
      </c>
      <c r="G63" s="142">
        <v>3893</v>
      </c>
      <c r="H63" s="143">
        <v>3931</v>
      </c>
    </row>
    <row r="64" spans="2:8" ht="15" customHeight="1"/>
  </sheetData>
  <sheetProtection algorithmName="SHA-512" hashValue="+yJS9dRDwoG6PNEEIT+URPhVOUGAcCbmz+wdog/BfLWXz5oWLMpIlQiASlMG8hmbY3jHNC32eX1aknVYXYHH+w==" saltValue="ZWQMtXkFEcKgB23z/2mt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50" customWidth="1"/>
    <col min="2" max="8" width="13.33203125" style="150" customWidth="1"/>
    <col min="9" max="16384" width="11.109375" style="150"/>
  </cols>
  <sheetData>
    <row r="1" spans="1:8">
      <c r="A1" s="144"/>
      <c r="B1" s="145"/>
      <c r="C1" s="146"/>
      <c r="D1" s="147"/>
      <c r="E1" s="148"/>
      <c r="F1" s="148"/>
      <c r="G1" s="148"/>
      <c r="H1" s="149"/>
    </row>
    <row r="2" spans="1:8">
      <c r="A2" s="151"/>
      <c r="B2" s="152"/>
      <c r="C2" s="153"/>
      <c r="D2" s="154" t="s">
        <v>52</v>
      </c>
      <c r="E2" s="155"/>
      <c r="F2" s="156" t="s">
        <v>552</v>
      </c>
      <c r="G2" s="157"/>
      <c r="H2" s="158"/>
    </row>
    <row r="3" spans="1:8">
      <c r="A3" s="154" t="s">
        <v>545</v>
      </c>
      <c r="B3" s="159"/>
      <c r="C3" s="160"/>
      <c r="D3" s="161">
        <v>41823</v>
      </c>
      <c r="E3" s="162"/>
      <c r="F3" s="163">
        <v>47738</v>
      </c>
      <c r="G3" s="164"/>
      <c r="H3" s="165"/>
    </row>
    <row r="4" spans="1:8">
      <c r="A4" s="166"/>
      <c r="B4" s="167"/>
      <c r="C4" s="168"/>
      <c r="D4" s="169">
        <v>20251</v>
      </c>
      <c r="E4" s="170"/>
      <c r="F4" s="171">
        <v>24937</v>
      </c>
      <c r="G4" s="172"/>
      <c r="H4" s="173"/>
    </row>
    <row r="5" spans="1:8">
      <c r="A5" s="154" t="s">
        <v>547</v>
      </c>
      <c r="B5" s="159"/>
      <c r="C5" s="160"/>
      <c r="D5" s="161">
        <v>40724</v>
      </c>
      <c r="E5" s="162"/>
      <c r="F5" s="163">
        <v>52191</v>
      </c>
      <c r="G5" s="164"/>
      <c r="H5" s="165"/>
    </row>
    <row r="6" spans="1:8">
      <c r="A6" s="166"/>
      <c r="B6" s="167"/>
      <c r="C6" s="168"/>
      <c r="D6" s="169">
        <v>16636</v>
      </c>
      <c r="E6" s="170"/>
      <c r="F6" s="171">
        <v>24843</v>
      </c>
      <c r="G6" s="172"/>
      <c r="H6" s="173"/>
    </row>
    <row r="7" spans="1:8">
      <c r="A7" s="154" t="s">
        <v>548</v>
      </c>
      <c r="B7" s="159"/>
      <c r="C7" s="160"/>
      <c r="D7" s="161">
        <v>33279</v>
      </c>
      <c r="E7" s="162"/>
      <c r="F7" s="163">
        <v>47387</v>
      </c>
      <c r="G7" s="164"/>
      <c r="H7" s="165"/>
    </row>
    <row r="8" spans="1:8">
      <c r="A8" s="166"/>
      <c r="B8" s="167"/>
      <c r="C8" s="168"/>
      <c r="D8" s="169">
        <v>20264</v>
      </c>
      <c r="E8" s="170"/>
      <c r="F8" s="171">
        <v>24928</v>
      </c>
      <c r="G8" s="172"/>
      <c r="H8" s="173"/>
    </row>
    <row r="9" spans="1:8">
      <c r="A9" s="154" t="s">
        <v>549</v>
      </c>
      <c r="B9" s="159"/>
      <c r="C9" s="160"/>
      <c r="D9" s="161">
        <v>36425</v>
      </c>
      <c r="E9" s="162"/>
      <c r="F9" s="163">
        <v>51264</v>
      </c>
      <c r="G9" s="164"/>
      <c r="H9" s="165"/>
    </row>
    <row r="10" spans="1:8">
      <c r="A10" s="166"/>
      <c r="B10" s="167"/>
      <c r="C10" s="168"/>
      <c r="D10" s="169">
        <v>11494</v>
      </c>
      <c r="E10" s="170"/>
      <c r="F10" s="171">
        <v>26040</v>
      </c>
      <c r="G10" s="172"/>
      <c r="H10" s="173"/>
    </row>
    <row r="11" spans="1:8">
      <c r="A11" s="154" t="s">
        <v>550</v>
      </c>
      <c r="B11" s="159"/>
      <c r="C11" s="160"/>
      <c r="D11" s="161">
        <v>31241</v>
      </c>
      <c r="E11" s="162"/>
      <c r="F11" s="163">
        <v>52068</v>
      </c>
      <c r="G11" s="164"/>
      <c r="H11" s="165"/>
    </row>
    <row r="12" spans="1:8">
      <c r="A12" s="166"/>
      <c r="B12" s="167"/>
      <c r="C12" s="174"/>
      <c r="D12" s="169">
        <v>16128</v>
      </c>
      <c r="E12" s="170"/>
      <c r="F12" s="171">
        <v>26936</v>
      </c>
      <c r="G12" s="172"/>
      <c r="H12" s="173"/>
    </row>
    <row r="13" spans="1:8">
      <c r="A13" s="154"/>
      <c r="B13" s="159"/>
      <c r="C13" s="175"/>
      <c r="D13" s="176">
        <v>36698</v>
      </c>
      <c r="E13" s="177"/>
      <c r="F13" s="178">
        <v>50130</v>
      </c>
      <c r="G13" s="179"/>
      <c r="H13" s="165"/>
    </row>
    <row r="14" spans="1:8">
      <c r="A14" s="166"/>
      <c r="B14" s="167"/>
      <c r="C14" s="168"/>
      <c r="D14" s="169">
        <v>16955</v>
      </c>
      <c r="E14" s="170"/>
      <c r="F14" s="171">
        <v>25537</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4.5</v>
      </c>
      <c r="C19" s="180">
        <f>ROUND(VALUE(SUBSTITUTE(実質収支比率等に係る経年分析!G$48,"▲","-")),2)</f>
        <v>5.5</v>
      </c>
      <c r="D19" s="180">
        <f>ROUND(VALUE(SUBSTITUTE(実質収支比率等に係る経年分析!H$48,"▲","-")),2)</f>
        <v>4.45</v>
      </c>
      <c r="E19" s="180">
        <f>ROUND(VALUE(SUBSTITUTE(実質収支比率等に係る経年分析!I$48,"▲","-")),2)</f>
        <v>4.9000000000000004</v>
      </c>
      <c r="F19" s="180">
        <f>ROUND(VALUE(SUBSTITUTE(実質収支比率等に係る経年分析!J$48,"▲","-")),2)</f>
        <v>6.97</v>
      </c>
    </row>
    <row r="20" spans="1:11">
      <c r="A20" s="180" t="s">
        <v>55</v>
      </c>
      <c r="B20" s="180">
        <f>ROUND(VALUE(SUBSTITUTE(実質収支比率等に係る経年分析!F$47,"▲","-")),2)</f>
        <v>33.409999999999997</v>
      </c>
      <c r="C20" s="180">
        <f>ROUND(VALUE(SUBSTITUTE(実質収支比率等に係る経年分析!G$47,"▲","-")),2)</f>
        <v>30.24</v>
      </c>
      <c r="D20" s="180">
        <f>ROUND(VALUE(SUBSTITUTE(実質収支比率等に係る経年分析!H$47,"▲","-")),2)</f>
        <v>26.66</v>
      </c>
      <c r="E20" s="180">
        <f>ROUND(VALUE(SUBSTITUTE(実質収支比率等に係る経年分析!I$47,"▲","-")),2)</f>
        <v>27.13</v>
      </c>
      <c r="F20" s="180">
        <f>ROUND(VALUE(SUBSTITUTE(実質収支比率等に係る経年分析!J$47,"▲","-")),2)</f>
        <v>26.18</v>
      </c>
    </row>
    <row r="21" spans="1:11">
      <c r="A21" s="180" t="s">
        <v>56</v>
      </c>
      <c r="B21" s="180">
        <f>IF(ISNUMBER(VALUE(SUBSTITUTE(実質収支比率等に係る経年分析!F$49,"▲","-"))),ROUND(VALUE(SUBSTITUTE(実質収支比率等に係る経年分析!F$49,"▲","-")),2),NA())</f>
        <v>-6.63</v>
      </c>
      <c r="C21" s="180">
        <f>IF(ISNUMBER(VALUE(SUBSTITUTE(実質収支比率等に係る経年分析!G$49,"▲","-"))),ROUND(VALUE(SUBSTITUTE(実質収支比率等に係る経年分析!G$49,"▲","-")),2),NA())</f>
        <v>-2.06</v>
      </c>
      <c r="D21" s="180">
        <f>IF(ISNUMBER(VALUE(SUBSTITUTE(実質収支比率等に係る経年分析!H$49,"▲","-"))),ROUND(VALUE(SUBSTITUTE(実質収支比率等に係る経年分析!H$49,"▲","-")),2),NA())</f>
        <v>-4.1900000000000004</v>
      </c>
      <c r="E21" s="180">
        <f>IF(ISNUMBER(VALUE(SUBSTITUTE(実質収支比率等に係る経年分析!I$49,"▲","-"))),ROUND(VALUE(SUBSTITUTE(実質収支比率等に係る経年分析!I$49,"▲","-")),2),NA())</f>
        <v>0.42</v>
      </c>
      <c r="F21" s="180">
        <f>IF(ISNUMBER(VALUE(SUBSTITUTE(実質収支比率等に係る経年分析!J$49,"▲","-"))),ROUND(VALUE(SUBSTITUTE(実質収支比率等に係る経年分析!J$49,"▲","-")),2),NA())</f>
        <v>2.29</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1.45</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2.5</v>
      </c>
      <c r="E33" s="181" t="e">
        <f>IF(ROUND(VALUE(SUBSTITUTE(連結実質赤字比率に係る赤字・黒字の構成分析!G$37,"▲", "-")), 2) &gt;= 0, ABS(ROUND(VALUE(SUBSTITUTE(連結実質赤字比率に係る赤字・黒字の構成分析!G$37,"▲", "-")), 2)), NA())</f>
        <v>#N/A</v>
      </c>
      <c r="F33" s="181">
        <f>IF(ROUND(VALUE(SUBSTITUTE(連結実質赤字比率に係る赤字・黒字の構成分析!H$37,"▲", "-")), 2) &lt; 0, ABS(ROUND(VALUE(SUBSTITUTE(連結実質赤字比率に係る赤字・黒字の構成分析!H$37,"▲", "-")), 2)), NA())</f>
        <v>0.84</v>
      </c>
      <c r="G33" s="181" t="e">
        <f>IF(ROUND(VALUE(SUBSTITUTE(連結実質赤字比率に係る赤字・黒字の構成分析!H$37,"▲", "-")), 2) &gt;= 0, ABS(ROUND(VALUE(SUBSTITUTE(連結実質赤字比率に係る赤字・黒字の構成分析!H$37,"▲", "-")), 2)), NA())</f>
        <v>#N/A</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2.42</v>
      </c>
    </row>
    <row r="34" spans="1:16">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6.14</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4.3499999999999996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6.96</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7.16</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831</v>
      </c>
      <c r="E42" s="182"/>
      <c r="F42" s="182"/>
      <c r="G42" s="182">
        <f>'実質公債費比率（分子）の構造'!L$52</f>
        <v>830</v>
      </c>
      <c r="H42" s="182"/>
      <c r="I42" s="182"/>
      <c r="J42" s="182">
        <f>'実質公債費比率（分子）の構造'!M$52</f>
        <v>822</v>
      </c>
      <c r="K42" s="182"/>
      <c r="L42" s="182"/>
      <c r="M42" s="182">
        <f>'実質公債費比率（分子）の構造'!N$52</f>
        <v>750</v>
      </c>
      <c r="N42" s="182"/>
      <c r="O42" s="182"/>
      <c r="P42" s="182">
        <f>'実質公債費比率（分子）の構造'!O$52</f>
        <v>740</v>
      </c>
    </row>
    <row r="43" spans="1:16">
      <c r="A43" s="182" t="s">
        <v>18</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65</v>
      </c>
      <c r="B45" s="182">
        <f>'実質公債費比率（分子）の構造'!K$49</f>
        <v>98</v>
      </c>
      <c r="C45" s="182"/>
      <c r="D45" s="182"/>
      <c r="E45" s="182">
        <f>'実質公債費比率（分子）の構造'!L$49</f>
        <v>99</v>
      </c>
      <c r="F45" s="182"/>
      <c r="G45" s="182"/>
      <c r="H45" s="182">
        <f>'実質公債費比率（分子）の構造'!M$49</f>
        <v>119</v>
      </c>
      <c r="I45" s="182"/>
      <c r="J45" s="182"/>
      <c r="K45" s="182">
        <f>'実質公債費比率（分子）の構造'!N$49</f>
        <v>96</v>
      </c>
      <c r="L45" s="182"/>
      <c r="M45" s="182"/>
      <c r="N45" s="182">
        <f>'実質公債費比率（分子）の構造'!O$49</f>
        <v>97</v>
      </c>
      <c r="O45" s="182"/>
      <c r="P45" s="182"/>
    </row>
    <row r="46" spans="1:16">
      <c r="A46" s="182" t="s">
        <v>66</v>
      </c>
      <c r="B46" s="182">
        <f>'実質公債費比率（分子）の構造'!K$48</f>
        <v>428</v>
      </c>
      <c r="C46" s="182"/>
      <c r="D46" s="182"/>
      <c r="E46" s="182">
        <f>'実質公債費比率（分子）の構造'!L$48</f>
        <v>342</v>
      </c>
      <c r="F46" s="182"/>
      <c r="G46" s="182"/>
      <c r="H46" s="182">
        <f>'実質公債費比率（分子）の構造'!M$48</f>
        <v>334</v>
      </c>
      <c r="I46" s="182"/>
      <c r="J46" s="182"/>
      <c r="K46" s="182">
        <f>'実質公債費比率（分子）の構造'!N$48</f>
        <v>254</v>
      </c>
      <c r="L46" s="182"/>
      <c r="M46" s="182"/>
      <c r="N46" s="182">
        <f>'実質公債費比率（分子）の構造'!O$48</f>
        <v>190</v>
      </c>
      <c r="O46" s="182"/>
      <c r="P46" s="182"/>
    </row>
    <row r="47" spans="1:16">
      <c r="A47" s="182" t="s">
        <v>14</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67</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68</v>
      </c>
      <c r="B49" s="182">
        <f>'実質公債費比率（分子）の構造'!K$45</f>
        <v>510</v>
      </c>
      <c r="C49" s="182"/>
      <c r="D49" s="182"/>
      <c r="E49" s="182">
        <f>'実質公債費比率（分子）の構造'!L$45</f>
        <v>566</v>
      </c>
      <c r="F49" s="182"/>
      <c r="G49" s="182"/>
      <c r="H49" s="182">
        <f>'実質公債費比率（分子）の構造'!M$45</f>
        <v>635</v>
      </c>
      <c r="I49" s="182"/>
      <c r="J49" s="182"/>
      <c r="K49" s="182">
        <f>'実質公債費比率（分子）の構造'!N$45</f>
        <v>675</v>
      </c>
      <c r="L49" s="182"/>
      <c r="M49" s="182"/>
      <c r="N49" s="182">
        <f>'実質公債費比率（分子）の構造'!O$45</f>
        <v>725</v>
      </c>
      <c r="O49" s="182"/>
      <c r="P49" s="182"/>
    </row>
    <row r="50" spans="1:16">
      <c r="A50" s="182" t="s">
        <v>69</v>
      </c>
      <c r="B50" s="182" t="e">
        <f>NA()</f>
        <v>#N/A</v>
      </c>
      <c r="C50" s="182">
        <f>IF(ISNUMBER('実質公債費比率（分子）の構造'!K$53),'実質公債費比率（分子）の構造'!K$53,NA())</f>
        <v>205</v>
      </c>
      <c r="D50" s="182" t="e">
        <f>NA()</f>
        <v>#N/A</v>
      </c>
      <c r="E50" s="182" t="e">
        <f>NA()</f>
        <v>#N/A</v>
      </c>
      <c r="F50" s="182">
        <f>IF(ISNUMBER('実質公債費比率（分子）の構造'!L$53),'実質公債費比率（分子）の構造'!L$53,NA())</f>
        <v>177</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275</v>
      </c>
      <c r="M50" s="182" t="e">
        <f>NA()</f>
        <v>#N/A</v>
      </c>
      <c r="N50" s="182" t="e">
        <f>NA()</f>
        <v>#N/A</v>
      </c>
      <c r="O50" s="182">
        <f>IF(ISNUMBER('実質公債費比率（分子）の構造'!O$53),'実質公債費比率（分子）の構造'!O$53,NA())</f>
        <v>272</v>
      </c>
      <c r="P50" s="182" t="e">
        <f>NA()</f>
        <v>#N/A</v>
      </c>
    </row>
    <row r="53" spans="1:16">
      <c r="A53" s="150" t="s">
        <v>70</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71</v>
      </c>
      <c r="C55" s="181"/>
      <c r="D55" s="181" t="s">
        <v>72</v>
      </c>
      <c r="E55" s="181" t="s">
        <v>71</v>
      </c>
      <c r="F55" s="181"/>
      <c r="G55" s="181" t="s">
        <v>72</v>
      </c>
      <c r="H55" s="181" t="s">
        <v>71</v>
      </c>
      <c r="I55" s="181"/>
      <c r="J55" s="181" t="s">
        <v>72</v>
      </c>
      <c r="K55" s="181" t="s">
        <v>71</v>
      </c>
      <c r="L55" s="181"/>
      <c r="M55" s="181" t="s">
        <v>72</v>
      </c>
      <c r="N55" s="181" t="s">
        <v>71</v>
      </c>
      <c r="O55" s="181"/>
      <c r="P55" s="181" t="s">
        <v>72</v>
      </c>
    </row>
    <row r="56" spans="1:16">
      <c r="A56" s="181" t="s">
        <v>43</v>
      </c>
      <c r="B56" s="181"/>
      <c r="C56" s="181"/>
      <c r="D56" s="181">
        <f>'将来負担比率（分子）の構造'!I$52</f>
        <v>9673</v>
      </c>
      <c r="E56" s="181"/>
      <c r="F56" s="181"/>
      <c r="G56" s="181">
        <f>'将来負担比率（分子）の構造'!J$52</f>
        <v>9557</v>
      </c>
      <c r="H56" s="181"/>
      <c r="I56" s="181"/>
      <c r="J56" s="181">
        <f>'将来負担比率（分子）の構造'!K$52</f>
        <v>9579</v>
      </c>
      <c r="K56" s="181"/>
      <c r="L56" s="181"/>
      <c r="M56" s="181">
        <f>'将来負担比率（分子）の構造'!L$52</f>
        <v>9330</v>
      </c>
      <c r="N56" s="181"/>
      <c r="O56" s="181"/>
      <c r="P56" s="181">
        <f>'将来負担比率（分子）の構造'!M$52</f>
        <v>9240</v>
      </c>
    </row>
    <row r="57" spans="1:16">
      <c r="A57" s="181" t="s">
        <v>42</v>
      </c>
      <c r="B57" s="181"/>
      <c r="C57" s="181"/>
      <c r="D57" s="181">
        <f>'将来負担比率（分子）の構造'!I$51</f>
        <v>134</v>
      </c>
      <c r="E57" s="181"/>
      <c r="F57" s="181"/>
      <c r="G57" s="181">
        <f>'将来負担比率（分子）の構造'!J$51</f>
        <v>91</v>
      </c>
      <c r="H57" s="181"/>
      <c r="I57" s="181"/>
      <c r="J57" s="181">
        <f>'将来負担比率（分子）の構造'!K$51</f>
        <v>83</v>
      </c>
      <c r="K57" s="181"/>
      <c r="L57" s="181"/>
      <c r="M57" s="181">
        <f>'将来負担比率（分子）の構造'!L$51</f>
        <v>164</v>
      </c>
      <c r="N57" s="181"/>
      <c r="O57" s="181"/>
      <c r="P57" s="181">
        <f>'将来負担比率（分子）の構造'!M$51</f>
        <v>291</v>
      </c>
    </row>
    <row r="58" spans="1:16">
      <c r="A58" s="181" t="s">
        <v>41</v>
      </c>
      <c r="B58" s="181"/>
      <c r="C58" s="181"/>
      <c r="D58" s="181">
        <f>'将来負担比率（分子）の構造'!I$50</f>
        <v>5058</v>
      </c>
      <c r="E58" s="181"/>
      <c r="F58" s="181"/>
      <c r="G58" s="181">
        <f>'将来負担比率（分子）の構造'!J$50</f>
        <v>4561</v>
      </c>
      <c r="H58" s="181"/>
      <c r="I58" s="181"/>
      <c r="J58" s="181">
        <f>'将来負担比率（分子）の構造'!K$50</f>
        <v>4249</v>
      </c>
      <c r="K58" s="181"/>
      <c r="L58" s="181"/>
      <c r="M58" s="181">
        <f>'将来負担比率（分子）の構造'!L$50</f>
        <v>4012</v>
      </c>
      <c r="N58" s="181"/>
      <c r="O58" s="181"/>
      <c r="P58" s="181">
        <f>'将来負担比率（分子）の構造'!M$50</f>
        <v>4048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1200</v>
      </c>
      <c r="C62" s="181"/>
      <c r="D62" s="181"/>
      <c r="E62" s="181">
        <f>'将来負担比率（分子）の構造'!J$45</f>
        <v>1127</v>
      </c>
      <c r="F62" s="181"/>
      <c r="G62" s="181"/>
      <c r="H62" s="181">
        <f>'将来負担比率（分子）の構造'!K$45</f>
        <v>1082</v>
      </c>
      <c r="I62" s="181"/>
      <c r="J62" s="181"/>
      <c r="K62" s="181">
        <f>'将来負担比率（分子）の構造'!L$45</f>
        <v>1035</v>
      </c>
      <c r="L62" s="181"/>
      <c r="M62" s="181"/>
      <c r="N62" s="181">
        <f>'将来負担比率（分子）の構造'!M$45</f>
        <v>1027</v>
      </c>
      <c r="O62" s="181"/>
      <c r="P62" s="181"/>
    </row>
    <row r="63" spans="1:16">
      <c r="A63" s="181" t="s">
        <v>34</v>
      </c>
      <c r="B63" s="181">
        <f>'将来負担比率（分子）の構造'!I$44</f>
        <v>721</v>
      </c>
      <c r="C63" s="181"/>
      <c r="D63" s="181"/>
      <c r="E63" s="181">
        <f>'将来負担比率（分子）の構造'!J$44</f>
        <v>626</v>
      </c>
      <c r="F63" s="181"/>
      <c r="G63" s="181"/>
      <c r="H63" s="181">
        <f>'将来負担比率（分子）の構造'!K$44</f>
        <v>591</v>
      </c>
      <c r="I63" s="181"/>
      <c r="J63" s="181"/>
      <c r="K63" s="181">
        <f>'将来負担比率（分子）の構造'!L$44</f>
        <v>516</v>
      </c>
      <c r="L63" s="181"/>
      <c r="M63" s="181"/>
      <c r="N63" s="181">
        <f>'将来負担比率（分子）の構造'!M$44</f>
        <v>472</v>
      </c>
      <c r="O63" s="181"/>
      <c r="P63" s="181"/>
    </row>
    <row r="64" spans="1:16">
      <c r="A64" s="181" t="s">
        <v>33</v>
      </c>
      <c r="B64" s="181">
        <f>'将来負担比率（分子）の構造'!I$43</f>
        <v>3971</v>
      </c>
      <c r="C64" s="181"/>
      <c r="D64" s="181"/>
      <c r="E64" s="181">
        <f>'将来負担比率（分子）の構造'!J$43</f>
        <v>3523</v>
      </c>
      <c r="F64" s="181"/>
      <c r="G64" s="181"/>
      <c r="H64" s="181">
        <f>'将来負担比率（分子）の構造'!K$43</f>
        <v>3163</v>
      </c>
      <c r="I64" s="181"/>
      <c r="J64" s="181"/>
      <c r="K64" s="181">
        <f>'将来負担比率（分子）の構造'!L$43</f>
        <v>2818</v>
      </c>
      <c r="L64" s="181"/>
      <c r="M64" s="181"/>
      <c r="N64" s="181">
        <f>'将来負担比率（分子）の構造'!M$43</f>
        <v>2577</v>
      </c>
      <c r="O64" s="181"/>
      <c r="P64" s="181"/>
    </row>
    <row r="65" spans="1:16">
      <c r="A65" s="181" t="s">
        <v>32</v>
      </c>
      <c r="B65" s="181">
        <f>'将来負担比率（分子）の構造'!I$42</f>
        <v>15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7873</v>
      </c>
      <c r="C66" s="181"/>
      <c r="D66" s="181"/>
      <c r="E66" s="181">
        <f>'将来負担比率（分子）の構造'!J$41</f>
        <v>8052</v>
      </c>
      <c r="F66" s="181"/>
      <c r="G66" s="181"/>
      <c r="H66" s="181">
        <f>'将来負担比率（分子）の構造'!K$41</f>
        <v>8304</v>
      </c>
      <c r="I66" s="181"/>
      <c r="J66" s="181"/>
      <c r="K66" s="181">
        <f>'将来負担比率（分子）の構造'!L$41</f>
        <v>8260</v>
      </c>
      <c r="L66" s="181"/>
      <c r="M66" s="181"/>
      <c r="N66" s="181">
        <f>'将来負担比率（分子）の構造'!M$41</f>
        <v>8306</v>
      </c>
      <c r="O66" s="181"/>
      <c r="P66" s="181"/>
    </row>
    <row r="67" spans="1:16">
      <c r="A67" s="181" t="s">
        <v>73</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74</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75</v>
      </c>
      <c r="B72" s="185">
        <f>基金残高に係る経年分析!F55</f>
        <v>1687</v>
      </c>
      <c r="C72" s="185">
        <f>基金残高に係る経年分析!G55</f>
        <v>1690</v>
      </c>
      <c r="D72" s="185">
        <f>基金残高に係る経年分析!H55</f>
        <v>1692</v>
      </c>
    </row>
    <row r="73" spans="1:16">
      <c r="A73" s="184" t="s">
        <v>76</v>
      </c>
      <c r="B73" s="185">
        <f>基金残高に係る経年分析!F56</f>
        <v>521</v>
      </c>
      <c r="C73" s="185">
        <f>基金残高に係る経年分析!G56</f>
        <v>521</v>
      </c>
      <c r="D73" s="185">
        <f>基金残高に係る経年分析!H56</f>
        <v>521</v>
      </c>
    </row>
    <row r="74" spans="1:16">
      <c r="A74" s="184" t="s">
        <v>77</v>
      </c>
      <c r="B74" s="185">
        <f>基金残高に係る経年分析!F57</f>
        <v>1919</v>
      </c>
      <c r="C74" s="185">
        <f>基金残高に係る経年分析!G57</f>
        <v>1681</v>
      </c>
      <c r="D74" s="185">
        <f>基金残高に係る経年分析!H57</f>
        <v>1717</v>
      </c>
    </row>
  </sheetData>
  <sheetProtection algorithmName="SHA-512" hashValue="8m9/FuhHYki71dodA1aEkeuHtMzIEgGDyjtM6X9d4km8HByPSreDnal6+Ouv18tm7GgS2wvVkZo1SCeSeCMSXw==" saltValue="rFwCHSGrVOcfbzEQKUY4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640625" style="226" customWidth="1"/>
    <col min="96" max="133" width="1.6640625" style="243" customWidth="1"/>
    <col min="134" max="143" width="1.6640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c r="B5" s="708" t="s">
        <v>231</v>
      </c>
      <c r="C5" s="709"/>
      <c r="D5" s="709"/>
      <c r="E5" s="709"/>
      <c r="F5" s="709"/>
      <c r="G5" s="709"/>
      <c r="H5" s="709"/>
      <c r="I5" s="709"/>
      <c r="J5" s="709"/>
      <c r="K5" s="709"/>
      <c r="L5" s="709"/>
      <c r="M5" s="709"/>
      <c r="N5" s="709"/>
      <c r="O5" s="709"/>
      <c r="P5" s="709"/>
      <c r="Q5" s="710"/>
      <c r="R5" s="697">
        <v>2998850</v>
      </c>
      <c r="S5" s="698"/>
      <c r="T5" s="698"/>
      <c r="U5" s="698"/>
      <c r="V5" s="698"/>
      <c r="W5" s="698"/>
      <c r="X5" s="698"/>
      <c r="Y5" s="741"/>
      <c r="Z5" s="759">
        <v>20.5</v>
      </c>
      <c r="AA5" s="759"/>
      <c r="AB5" s="759"/>
      <c r="AC5" s="759"/>
      <c r="AD5" s="760">
        <v>2998850</v>
      </c>
      <c r="AE5" s="760"/>
      <c r="AF5" s="760"/>
      <c r="AG5" s="760"/>
      <c r="AH5" s="760"/>
      <c r="AI5" s="760"/>
      <c r="AJ5" s="760"/>
      <c r="AK5" s="760"/>
      <c r="AL5" s="742">
        <v>48.5</v>
      </c>
      <c r="AM5" s="713"/>
      <c r="AN5" s="713"/>
      <c r="AO5" s="743"/>
      <c r="AP5" s="708" t="s">
        <v>232</v>
      </c>
      <c r="AQ5" s="709"/>
      <c r="AR5" s="709"/>
      <c r="AS5" s="709"/>
      <c r="AT5" s="709"/>
      <c r="AU5" s="709"/>
      <c r="AV5" s="709"/>
      <c r="AW5" s="709"/>
      <c r="AX5" s="709"/>
      <c r="AY5" s="709"/>
      <c r="AZ5" s="709"/>
      <c r="BA5" s="709"/>
      <c r="BB5" s="709"/>
      <c r="BC5" s="709"/>
      <c r="BD5" s="709"/>
      <c r="BE5" s="709"/>
      <c r="BF5" s="710"/>
      <c r="BG5" s="642">
        <v>2998850</v>
      </c>
      <c r="BH5" s="643"/>
      <c r="BI5" s="643"/>
      <c r="BJ5" s="643"/>
      <c r="BK5" s="643"/>
      <c r="BL5" s="643"/>
      <c r="BM5" s="643"/>
      <c r="BN5" s="644"/>
      <c r="BO5" s="675">
        <v>100</v>
      </c>
      <c r="BP5" s="675"/>
      <c r="BQ5" s="675"/>
      <c r="BR5" s="675"/>
      <c r="BS5" s="676" t="s">
        <v>147</v>
      </c>
      <c r="BT5" s="676"/>
      <c r="BU5" s="676"/>
      <c r="BV5" s="676"/>
      <c r="BW5" s="676"/>
      <c r="BX5" s="676"/>
      <c r="BY5" s="676"/>
      <c r="BZ5" s="676"/>
      <c r="CA5" s="676"/>
      <c r="CB5" s="739"/>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c r="B6" s="639" t="s">
        <v>236</v>
      </c>
      <c r="C6" s="640"/>
      <c r="D6" s="640"/>
      <c r="E6" s="640"/>
      <c r="F6" s="640"/>
      <c r="G6" s="640"/>
      <c r="H6" s="640"/>
      <c r="I6" s="640"/>
      <c r="J6" s="640"/>
      <c r="K6" s="640"/>
      <c r="L6" s="640"/>
      <c r="M6" s="640"/>
      <c r="N6" s="640"/>
      <c r="O6" s="640"/>
      <c r="P6" s="640"/>
      <c r="Q6" s="641"/>
      <c r="R6" s="642">
        <v>100008</v>
      </c>
      <c r="S6" s="643"/>
      <c r="T6" s="643"/>
      <c r="U6" s="643"/>
      <c r="V6" s="643"/>
      <c r="W6" s="643"/>
      <c r="X6" s="643"/>
      <c r="Y6" s="644"/>
      <c r="Z6" s="675">
        <v>0.7</v>
      </c>
      <c r="AA6" s="675"/>
      <c r="AB6" s="675"/>
      <c r="AC6" s="675"/>
      <c r="AD6" s="676">
        <v>100008</v>
      </c>
      <c r="AE6" s="676"/>
      <c r="AF6" s="676"/>
      <c r="AG6" s="676"/>
      <c r="AH6" s="676"/>
      <c r="AI6" s="676"/>
      <c r="AJ6" s="676"/>
      <c r="AK6" s="676"/>
      <c r="AL6" s="645">
        <v>1.6</v>
      </c>
      <c r="AM6" s="646"/>
      <c r="AN6" s="646"/>
      <c r="AO6" s="677"/>
      <c r="AP6" s="639" t="s">
        <v>237</v>
      </c>
      <c r="AQ6" s="640"/>
      <c r="AR6" s="640"/>
      <c r="AS6" s="640"/>
      <c r="AT6" s="640"/>
      <c r="AU6" s="640"/>
      <c r="AV6" s="640"/>
      <c r="AW6" s="640"/>
      <c r="AX6" s="640"/>
      <c r="AY6" s="640"/>
      <c r="AZ6" s="640"/>
      <c r="BA6" s="640"/>
      <c r="BB6" s="640"/>
      <c r="BC6" s="640"/>
      <c r="BD6" s="640"/>
      <c r="BE6" s="640"/>
      <c r="BF6" s="641"/>
      <c r="BG6" s="642">
        <v>2998850</v>
      </c>
      <c r="BH6" s="643"/>
      <c r="BI6" s="643"/>
      <c r="BJ6" s="643"/>
      <c r="BK6" s="643"/>
      <c r="BL6" s="643"/>
      <c r="BM6" s="643"/>
      <c r="BN6" s="644"/>
      <c r="BO6" s="675">
        <v>100</v>
      </c>
      <c r="BP6" s="675"/>
      <c r="BQ6" s="675"/>
      <c r="BR6" s="675"/>
      <c r="BS6" s="676" t="s">
        <v>238</v>
      </c>
      <c r="BT6" s="676"/>
      <c r="BU6" s="676"/>
      <c r="BV6" s="676"/>
      <c r="BW6" s="676"/>
      <c r="BX6" s="676"/>
      <c r="BY6" s="676"/>
      <c r="BZ6" s="676"/>
      <c r="CA6" s="676"/>
      <c r="CB6" s="739"/>
      <c r="CD6" s="700" t="s">
        <v>239</v>
      </c>
      <c r="CE6" s="701"/>
      <c r="CF6" s="701"/>
      <c r="CG6" s="701"/>
      <c r="CH6" s="701"/>
      <c r="CI6" s="701"/>
      <c r="CJ6" s="701"/>
      <c r="CK6" s="701"/>
      <c r="CL6" s="701"/>
      <c r="CM6" s="701"/>
      <c r="CN6" s="701"/>
      <c r="CO6" s="701"/>
      <c r="CP6" s="701"/>
      <c r="CQ6" s="702"/>
      <c r="CR6" s="642">
        <v>120827</v>
      </c>
      <c r="CS6" s="643"/>
      <c r="CT6" s="643"/>
      <c r="CU6" s="643"/>
      <c r="CV6" s="643"/>
      <c r="CW6" s="643"/>
      <c r="CX6" s="643"/>
      <c r="CY6" s="644"/>
      <c r="CZ6" s="742">
        <v>0.9</v>
      </c>
      <c r="DA6" s="713"/>
      <c r="DB6" s="713"/>
      <c r="DC6" s="745"/>
      <c r="DD6" s="648">
        <v>10641</v>
      </c>
      <c r="DE6" s="643"/>
      <c r="DF6" s="643"/>
      <c r="DG6" s="643"/>
      <c r="DH6" s="643"/>
      <c r="DI6" s="643"/>
      <c r="DJ6" s="643"/>
      <c r="DK6" s="643"/>
      <c r="DL6" s="643"/>
      <c r="DM6" s="643"/>
      <c r="DN6" s="643"/>
      <c r="DO6" s="643"/>
      <c r="DP6" s="644"/>
      <c r="DQ6" s="648">
        <v>120827</v>
      </c>
      <c r="DR6" s="643"/>
      <c r="DS6" s="643"/>
      <c r="DT6" s="643"/>
      <c r="DU6" s="643"/>
      <c r="DV6" s="643"/>
      <c r="DW6" s="643"/>
      <c r="DX6" s="643"/>
      <c r="DY6" s="643"/>
      <c r="DZ6" s="643"/>
      <c r="EA6" s="643"/>
      <c r="EB6" s="643"/>
      <c r="EC6" s="689"/>
    </row>
    <row r="7" spans="2:143" ht="11.25" customHeight="1">
      <c r="B7" s="639" t="s">
        <v>240</v>
      </c>
      <c r="C7" s="640"/>
      <c r="D7" s="640"/>
      <c r="E7" s="640"/>
      <c r="F7" s="640"/>
      <c r="G7" s="640"/>
      <c r="H7" s="640"/>
      <c r="I7" s="640"/>
      <c r="J7" s="640"/>
      <c r="K7" s="640"/>
      <c r="L7" s="640"/>
      <c r="M7" s="640"/>
      <c r="N7" s="640"/>
      <c r="O7" s="640"/>
      <c r="P7" s="640"/>
      <c r="Q7" s="641"/>
      <c r="R7" s="642">
        <v>2328</v>
      </c>
      <c r="S7" s="643"/>
      <c r="T7" s="643"/>
      <c r="U7" s="643"/>
      <c r="V7" s="643"/>
      <c r="W7" s="643"/>
      <c r="X7" s="643"/>
      <c r="Y7" s="644"/>
      <c r="Z7" s="675">
        <v>0</v>
      </c>
      <c r="AA7" s="675"/>
      <c r="AB7" s="675"/>
      <c r="AC7" s="675"/>
      <c r="AD7" s="676">
        <v>2328</v>
      </c>
      <c r="AE7" s="676"/>
      <c r="AF7" s="676"/>
      <c r="AG7" s="676"/>
      <c r="AH7" s="676"/>
      <c r="AI7" s="676"/>
      <c r="AJ7" s="676"/>
      <c r="AK7" s="676"/>
      <c r="AL7" s="645">
        <v>0</v>
      </c>
      <c r="AM7" s="646"/>
      <c r="AN7" s="646"/>
      <c r="AO7" s="677"/>
      <c r="AP7" s="639" t="s">
        <v>241</v>
      </c>
      <c r="AQ7" s="640"/>
      <c r="AR7" s="640"/>
      <c r="AS7" s="640"/>
      <c r="AT7" s="640"/>
      <c r="AU7" s="640"/>
      <c r="AV7" s="640"/>
      <c r="AW7" s="640"/>
      <c r="AX7" s="640"/>
      <c r="AY7" s="640"/>
      <c r="AZ7" s="640"/>
      <c r="BA7" s="640"/>
      <c r="BB7" s="640"/>
      <c r="BC7" s="640"/>
      <c r="BD7" s="640"/>
      <c r="BE7" s="640"/>
      <c r="BF7" s="641"/>
      <c r="BG7" s="642">
        <v>1490684</v>
      </c>
      <c r="BH7" s="643"/>
      <c r="BI7" s="643"/>
      <c r="BJ7" s="643"/>
      <c r="BK7" s="643"/>
      <c r="BL7" s="643"/>
      <c r="BM7" s="643"/>
      <c r="BN7" s="644"/>
      <c r="BO7" s="675">
        <v>49.7</v>
      </c>
      <c r="BP7" s="675"/>
      <c r="BQ7" s="675"/>
      <c r="BR7" s="675"/>
      <c r="BS7" s="676" t="s">
        <v>147</v>
      </c>
      <c r="BT7" s="676"/>
      <c r="BU7" s="676"/>
      <c r="BV7" s="676"/>
      <c r="BW7" s="676"/>
      <c r="BX7" s="676"/>
      <c r="BY7" s="676"/>
      <c r="BZ7" s="676"/>
      <c r="CA7" s="676"/>
      <c r="CB7" s="739"/>
      <c r="CD7" s="681" t="s">
        <v>242</v>
      </c>
      <c r="CE7" s="682"/>
      <c r="CF7" s="682"/>
      <c r="CG7" s="682"/>
      <c r="CH7" s="682"/>
      <c r="CI7" s="682"/>
      <c r="CJ7" s="682"/>
      <c r="CK7" s="682"/>
      <c r="CL7" s="682"/>
      <c r="CM7" s="682"/>
      <c r="CN7" s="682"/>
      <c r="CO7" s="682"/>
      <c r="CP7" s="682"/>
      <c r="CQ7" s="683"/>
      <c r="CR7" s="642">
        <v>4865423</v>
      </c>
      <c r="CS7" s="643"/>
      <c r="CT7" s="643"/>
      <c r="CU7" s="643"/>
      <c r="CV7" s="643"/>
      <c r="CW7" s="643"/>
      <c r="CX7" s="643"/>
      <c r="CY7" s="644"/>
      <c r="CZ7" s="675">
        <v>34.299999999999997</v>
      </c>
      <c r="DA7" s="675"/>
      <c r="DB7" s="675"/>
      <c r="DC7" s="675"/>
      <c r="DD7" s="648">
        <v>174459</v>
      </c>
      <c r="DE7" s="643"/>
      <c r="DF7" s="643"/>
      <c r="DG7" s="643"/>
      <c r="DH7" s="643"/>
      <c r="DI7" s="643"/>
      <c r="DJ7" s="643"/>
      <c r="DK7" s="643"/>
      <c r="DL7" s="643"/>
      <c r="DM7" s="643"/>
      <c r="DN7" s="643"/>
      <c r="DO7" s="643"/>
      <c r="DP7" s="644"/>
      <c r="DQ7" s="648">
        <v>1257212</v>
      </c>
      <c r="DR7" s="643"/>
      <c r="DS7" s="643"/>
      <c r="DT7" s="643"/>
      <c r="DU7" s="643"/>
      <c r="DV7" s="643"/>
      <c r="DW7" s="643"/>
      <c r="DX7" s="643"/>
      <c r="DY7" s="643"/>
      <c r="DZ7" s="643"/>
      <c r="EA7" s="643"/>
      <c r="EB7" s="643"/>
      <c r="EC7" s="689"/>
    </row>
    <row r="8" spans="2:143" ht="11.25" customHeight="1">
      <c r="B8" s="639" t="s">
        <v>243</v>
      </c>
      <c r="C8" s="640"/>
      <c r="D8" s="640"/>
      <c r="E8" s="640"/>
      <c r="F8" s="640"/>
      <c r="G8" s="640"/>
      <c r="H8" s="640"/>
      <c r="I8" s="640"/>
      <c r="J8" s="640"/>
      <c r="K8" s="640"/>
      <c r="L8" s="640"/>
      <c r="M8" s="640"/>
      <c r="N8" s="640"/>
      <c r="O8" s="640"/>
      <c r="P8" s="640"/>
      <c r="Q8" s="641"/>
      <c r="R8" s="642">
        <v>11692</v>
      </c>
      <c r="S8" s="643"/>
      <c r="T8" s="643"/>
      <c r="U8" s="643"/>
      <c r="V8" s="643"/>
      <c r="W8" s="643"/>
      <c r="X8" s="643"/>
      <c r="Y8" s="644"/>
      <c r="Z8" s="675">
        <v>0.1</v>
      </c>
      <c r="AA8" s="675"/>
      <c r="AB8" s="675"/>
      <c r="AC8" s="675"/>
      <c r="AD8" s="676">
        <v>11692</v>
      </c>
      <c r="AE8" s="676"/>
      <c r="AF8" s="676"/>
      <c r="AG8" s="676"/>
      <c r="AH8" s="676"/>
      <c r="AI8" s="676"/>
      <c r="AJ8" s="676"/>
      <c r="AK8" s="676"/>
      <c r="AL8" s="645">
        <v>0.2</v>
      </c>
      <c r="AM8" s="646"/>
      <c r="AN8" s="646"/>
      <c r="AO8" s="677"/>
      <c r="AP8" s="639" t="s">
        <v>244</v>
      </c>
      <c r="AQ8" s="640"/>
      <c r="AR8" s="640"/>
      <c r="AS8" s="640"/>
      <c r="AT8" s="640"/>
      <c r="AU8" s="640"/>
      <c r="AV8" s="640"/>
      <c r="AW8" s="640"/>
      <c r="AX8" s="640"/>
      <c r="AY8" s="640"/>
      <c r="AZ8" s="640"/>
      <c r="BA8" s="640"/>
      <c r="BB8" s="640"/>
      <c r="BC8" s="640"/>
      <c r="BD8" s="640"/>
      <c r="BE8" s="640"/>
      <c r="BF8" s="641"/>
      <c r="BG8" s="642">
        <v>51734</v>
      </c>
      <c r="BH8" s="643"/>
      <c r="BI8" s="643"/>
      <c r="BJ8" s="643"/>
      <c r="BK8" s="643"/>
      <c r="BL8" s="643"/>
      <c r="BM8" s="643"/>
      <c r="BN8" s="644"/>
      <c r="BO8" s="675">
        <v>1.7</v>
      </c>
      <c r="BP8" s="675"/>
      <c r="BQ8" s="675"/>
      <c r="BR8" s="675"/>
      <c r="BS8" s="648" t="s">
        <v>238</v>
      </c>
      <c r="BT8" s="643"/>
      <c r="BU8" s="643"/>
      <c r="BV8" s="643"/>
      <c r="BW8" s="643"/>
      <c r="BX8" s="643"/>
      <c r="BY8" s="643"/>
      <c r="BZ8" s="643"/>
      <c r="CA8" s="643"/>
      <c r="CB8" s="689"/>
      <c r="CD8" s="681" t="s">
        <v>245</v>
      </c>
      <c r="CE8" s="682"/>
      <c r="CF8" s="682"/>
      <c r="CG8" s="682"/>
      <c r="CH8" s="682"/>
      <c r="CI8" s="682"/>
      <c r="CJ8" s="682"/>
      <c r="CK8" s="682"/>
      <c r="CL8" s="682"/>
      <c r="CM8" s="682"/>
      <c r="CN8" s="682"/>
      <c r="CO8" s="682"/>
      <c r="CP8" s="682"/>
      <c r="CQ8" s="683"/>
      <c r="CR8" s="642">
        <v>4214635</v>
      </c>
      <c r="CS8" s="643"/>
      <c r="CT8" s="643"/>
      <c r="CU8" s="643"/>
      <c r="CV8" s="643"/>
      <c r="CW8" s="643"/>
      <c r="CX8" s="643"/>
      <c r="CY8" s="644"/>
      <c r="CZ8" s="675">
        <v>29.7</v>
      </c>
      <c r="DA8" s="675"/>
      <c r="DB8" s="675"/>
      <c r="DC8" s="675"/>
      <c r="DD8" s="648">
        <v>41631</v>
      </c>
      <c r="DE8" s="643"/>
      <c r="DF8" s="643"/>
      <c r="DG8" s="643"/>
      <c r="DH8" s="643"/>
      <c r="DI8" s="643"/>
      <c r="DJ8" s="643"/>
      <c r="DK8" s="643"/>
      <c r="DL8" s="643"/>
      <c r="DM8" s="643"/>
      <c r="DN8" s="643"/>
      <c r="DO8" s="643"/>
      <c r="DP8" s="644"/>
      <c r="DQ8" s="648">
        <v>2217279</v>
      </c>
      <c r="DR8" s="643"/>
      <c r="DS8" s="643"/>
      <c r="DT8" s="643"/>
      <c r="DU8" s="643"/>
      <c r="DV8" s="643"/>
      <c r="DW8" s="643"/>
      <c r="DX8" s="643"/>
      <c r="DY8" s="643"/>
      <c r="DZ8" s="643"/>
      <c r="EA8" s="643"/>
      <c r="EB8" s="643"/>
      <c r="EC8" s="689"/>
    </row>
    <row r="9" spans="2:143" ht="11.25" customHeight="1">
      <c r="B9" s="639" t="s">
        <v>246</v>
      </c>
      <c r="C9" s="640"/>
      <c r="D9" s="640"/>
      <c r="E9" s="640"/>
      <c r="F9" s="640"/>
      <c r="G9" s="640"/>
      <c r="H9" s="640"/>
      <c r="I9" s="640"/>
      <c r="J9" s="640"/>
      <c r="K9" s="640"/>
      <c r="L9" s="640"/>
      <c r="M9" s="640"/>
      <c r="N9" s="640"/>
      <c r="O9" s="640"/>
      <c r="P9" s="640"/>
      <c r="Q9" s="641"/>
      <c r="R9" s="642">
        <v>15237</v>
      </c>
      <c r="S9" s="643"/>
      <c r="T9" s="643"/>
      <c r="U9" s="643"/>
      <c r="V9" s="643"/>
      <c r="W9" s="643"/>
      <c r="X9" s="643"/>
      <c r="Y9" s="644"/>
      <c r="Z9" s="675">
        <v>0.1</v>
      </c>
      <c r="AA9" s="675"/>
      <c r="AB9" s="675"/>
      <c r="AC9" s="675"/>
      <c r="AD9" s="676">
        <v>15237</v>
      </c>
      <c r="AE9" s="676"/>
      <c r="AF9" s="676"/>
      <c r="AG9" s="676"/>
      <c r="AH9" s="676"/>
      <c r="AI9" s="676"/>
      <c r="AJ9" s="676"/>
      <c r="AK9" s="676"/>
      <c r="AL9" s="645">
        <v>0.2</v>
      </c>
      <c r="AM9" s="646"/>
      <c r="AN9" s="646"/>
      <c r="AO9" s="677"/>
      <c r="AP9" s="639" t="s">
        <v>247</v>
      </c>
      <c r="AQ9" s="640"/>
      <c r="AR9" s="640"/>
      <c r="AS9" s="640"/>
      <c r="AT9" s="640"/>
      <c r="AU9" s="640"/>
      <c r="AV9" s="640"/>
      <c r="AW9" s="640"/>
      <c r="AX9" s="640"/>
      <c r="AY9" s="640"/>
      <c r="AZ9" s="640"/>
      <c r="BA9" s="640"/>
      <c r="BB9" s="640"/>
      <c r="BC9" s="640"/>
      <c r="BD9" s="640"/>
      <c r="BE9" s="640"/>
      <c r="BF9" s="641"/>
      <c r="BG9" s="642">
        <v>1333679</v>
      </c>
      <c r="BH9" s="643"/>
      <c r="BI9" s="643"/>
      <c r="BJ9" s="643"/>
      <c r="BK9" s="643"/>
      <c r="BL9" s="643"/>
      <c r="BM9" s="643"/>
      <c r="BN9" s="644"/>
      <c r="BO9" s="675">
        <v>44.5</v>
      </c>
      <c r="BP9" s="675"/>
      <c r="BQ9" s="675"/>
      <c r="BR9" s="675"/>
      <c r="BS9" s="648" t="s">
        <v>238</v>
      </c>
      <c r="BT9" s="643"/>
      <c r="BU9" s="643"/>
      <c r="BV9" s="643"/>
      <c r="BW9" s="643"/>
      <c r="BX9" s="643"/>
      <c r="BY9" s="643"/>
      <c r="BZ9" s="643"/>
      <c r="CA9" s="643"/>
      <c r="CB9" s="689"/>
      <c r="CD9" s="681" t="s">
        <v>248</v>
      </c>
      <c r="CE9" s="682"/>
      <c r="CF9" s="682"/>
      <c r="CG9" s="682"/>
      <c r="CH9" s="682"/>
      <c r="CI9" s="682"/>
      <c r="CJ9" s="682"/>
      <c r="CK9" s="682"/>
      <c r="CL9" s="682"/>
      <c r="CM9" s="682"/>
      <c r="CN9" s="682"/>
      <c r="CO9" s="682"/>
      <c r="CP9" s="682"/>
      <c r="CQ9" s="683"/>
      <c r="CR9" s="642">
        <v>767409</v>
      </c>
      <c r="CS9" s="643"/>
      <c r="CT9" s="643"/>
      <c r="CU9" s="643"/>
      <c r="CV9" s="643"/>
      <c r="CW9" s="643"/>
      <c r="CX9" s="643"/>
      <c r="CY9" s="644"/>
      <c r="CZ9" s="675">
        <v>5.4</v>
      </c>
      <c r="DA9" s="675"/>
      <c r="DB9" s="675"/>
      <c r="DC9" s="675"/>
      <c r="DD9" s="648">
        <v>1475</v>
      </c>
      <c r="DE9" s="643"/>
      <c r="DF9" s="643"/>
      <c r="DG9" s="643"/>
      <c r="DH9" s="643"/>
      <c r="DI9" s="643"/>
      <c r="DJ9" s="643"/>
      <c r="DK9" s="643"/>
      <c r="DL9" s="643"/>
      <c r="DM9" s="643"/>
      <c r="DN9" s="643"/>
      <c r="DO9" s="643"/>
      <c r="DP9" s="644"/>
      <c r="DQ9" s="648">
        <v>739021</v>
      </c>
      <c r="DR9" s="643"/>
      <c r="DS9" s="643"/>
      <c r="DT9" s="643"/>
      <c r="DU9" s="643"/>
      <c r="DV9" s="643"/>
      <c r="DW9" s="643"/>
      <c r="DX9" s="643"/>
      <c r="DY9" s="643"/>
      <c r="DZ9" s="643"/>
      <c r="EA9" s="643"/>
      <c r="EB9" s="643"/>
      <c r="EC9" s="689"/>
    </row>
    <row r="10" spans="2:143" ht="11.25" customHeight="1">
      <c r="B10" s="639" t="s">
        <v>249</v>
      </c>
      <c r="C10" s="640"/>
      <c r="D10" s="640"/>
      <c r="E10" s="640"/>
      <c r="F10" s="640"/>
      <c r="G10" s="640"/>
      <c r="H10" s="640"/>
      <c r="I10" s="640"/>
      <c r="J10" s="640"/>
      <c r="K10" s="640"/>
      <c r="L10" s="640"/>
      <c r="M10" s="640"/>
      <c r="N10" s="640"/>
      <c r="O10" s="640"/>
      <c r="P10" s="640"/>
      <c r="Q10" s="641"/>
      <c r="R10" s="642" t="s">
        <v>138</v>
      </c>
      <c r="S10" s="643"/>
      <c r="T10" s="643"/>
      <c r="U10" s="643"/>
      <c r="V10" s="643"/>
      <c r="W10" s="643"/>
      <c r="X10" s="643"/>
      <c r="Y10" s="644"/>
      <c r="Z10" s="675" t="s">
        <v>238</v>
      </c>
      <c r="AA10" s="675"/>
      <c r="AB10" s="675"/>
      <c r="AC10" s="675"/>
      <c r="AD10" s="676" t="s">
        <v>147</v>
      </c>
      <c r="AE10" s="676"/>
      <c r="AF10" s="676"/>
      <c r="AG10" s="676"/>
      <c r="AH10" s="676"/>
      <c r="AI10" s="676"/>
      <c r="AJ10" s="676"/>
      <c r="AK10" s="676"/>
      <c r="AL10" s="645" t="s">
        <v>238</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47759</v>
      </c>
      <c r="BH10" s="643"/>
      <c r="BI10" s="643"/>
      <c r="BJ10" s="643"/>
      <c r="BK10" s="643"/>
      <c r="BL10" s="643"/>
      <c r="BM10" s="643"/>
      <c r="BN10" s="644"/>
      <c r="BO10" s="675">
        <v>1.6</v>
      </c>
      <c r="BP10" s="675"/>
      <c r="BQ10" s="675"/>
      <c r="BR10" s="675"/>
      <c r="BS10" s="648" t="s">
        <v>138</v>
      </c>
      <c r="BT10" s="643"/>
      <c r="BU10" s="643"/>
      <c r="BV10" s="643"/>
      <c r="BW10" s="643"/>
      <c r="BX10" s="643"/>
      <c r="BY10" s="643"/>
      <c r="BZ10" s="643"/>
      <c r="CA10" s="643"/>
      <c r="CB10" s="689"/>
      <c r="CD10" s="681" t="s">
        <v>251</v>
      </c>
      <c r="CE10" s="682"/>
      <c r="CF10" s="682"/>
      <c r="CG10" s="682"/>
      <c r="CH10" s="682"/>
      <c r="CI10" s="682"/>
      <c r="CJ10" s="682"/>
      <c r="CK10" s="682"/>
      <c r="CL10" s="682"/>
      <c r="CM10" s="682"/>
      <c r="CN10" s="682"/>
      <c r="CO10" s="682"/>
      <c r="CP10" s="682"/>
      <c r="CQ10" s="683"/>
      <c r="CR10" s="642">
        <v>13190</v>
      </c>
      <c r="CS10" s="643"/>
      <c r="CT10" s="643"/>
      <c r="CU10" s="643"/>
      <c r="CV10" s="643"/>
      <c r="CW10" s="643"/>
      <c r="CX10" s="643"/>
      <c r="CY10" s="644"/>
      <c r="CZ10" s="675">
        <v>0.1</v>
      </c>
      <c r="DA10" s="675"/>
      <c r="DB10" s="675"/>
      <c r="DC10" s="675"/>
      <c r="DD10" s="648" t="s">
        <v>147</v>
      </c>
      <c r="DE10" s="643"/>
      <c r="DF10" s="643"/>
      <c r="DG10" s="643"/>
      <c r="DH10" s="643"/>
      <c r="DI10" s="643"/>
      <c r="DJ10" s="643"/>
      <c r="DK10" s="643"/>
      <c r="DL10" s="643"/>
      <c r="DM10" s="643"/>
      <c r="DN10" s="643"/>
      <c r="DO10" s="643"/>
      <c r="DP10" s="644"/>
      <c r="DQ10" s="648">
        <v>13190</v>
      </c>
      <c r="DR10" s="643"/>
      <c r="DS10" s="643"/>
      <c r="DT10" s="643"/>
      <c r="DU10" s="643"/>
      <c r="DV10" s="643"/>
      <c r="DW10" s="643"/>
      <c r="DX10" s="643"/>
      <c r="DY10" s="643"/>
      <c r="DZ10" s="643"/>
      <c r="EA10" s="643"/>
      <c r="EB10" s="643"/>
      <c r="EC10" s="689"/>
    </row>
    <row r="11" spans="2:143" ht="11.25" customHeight="1">
      <c r="B11" s="639" t="s">
        <v>252</v>
      </c>
      <c r="C11" s="640"/>
      <c r="D11" s="640"/>
      <c r="E11" s="640"/>
      <c r="F11" s="640"/>
      <c r="G11" s="640"/>
      <c r="H11" s="640"/>
      <c r="I11" s="640"/>
      <c r="J11" s="640"/>
      <c r="K11" s="640"/>
      <c r="L11" s="640"/>
      <c r="M11" s="640"/>
      <c r="N11" s="640"/>
      <c r="O11" s="640"/>
      <c r="P11" s="640"/>
      <c r="Q11" s="641"/>
      <c r="R11" s="642">
        <v>602568</v>
      </c>
      <c r="S11" s="643"/>
      <c r="T11" s="643"/>
      <c r="U11" s="643"/>
      <c r="V11" s="643"/>
      <c r="W11" s="643"/>
      <c r="X11" s="643"/>
      <c r="Y11" s="644"/>
      <c r="Z11" s="645">
        <v>4.0999999999999996</v>
      </c>
      <c r="AA11" s="646"/>
      <c r="AB11" s="646"/>
      <c r="AC11" s="647"/>
      <c r="AD11" s="648">
        <v>602568</v>
      </c>
      <c r="AE11" s="643"/>
      <c r="AF11" s="643"/>
      <c r="AG11" s="643"/>
      <c r="AH11" s="643"/>
      <c r="AI11" s="643"/>
      <c r="AJ11" s="643"/>
      <c r="AK11" s="644"/>
      <c r="AL11" s="645">
        <v>9.6999999999999993</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57512</v>
      </c>
      <c r="BH11" s="643"/>
      <c r="BI11" s="643"/>
      <c r="BJ11" s="643"/>
      <c r="BK11" s="643"/>
      <c r="BL11" s="643"/>
      <c r="BM11" s="643"/>
      <c r="BN11" s="644"/>
      <c r="BO11" s="675">
        <v>1.9</v>
      </c>
      <c r="BP11" s="675"/>
      <c r="BQ11" s="675"/>
      <c r="BR11" s="675"/>
      <c r="BS11" s="648" t="s">
        <v>138</v>
      </c>
      <c r="BT11" s="643"/>
      <c r="BU11" s="643"/>
      <c r="BV11" s="643"/>
      <c r="BW11" s="643"/>
      <c r="BX11" s="643"/>
      <c r="BY11" s="643"/>
      <c r="BZ11" s="643"/>
      <c r="CA11" s="643"/>
      <c r="CB11" s="689"/>
      <c r="CD11" s="681" t="s">
        <v>254</v>
      </c>
      <c r="CE11" s="682"/>
      <c r="CF11" s="682"/>
      <c r="CG11" s="682"/>
      <c r="CH11" s="682"/>
      <c r="CI11" s="682"/>
      <c r="CJ11" s="682"/>
      <c r="CK11" s="682"/>
      <c r="CL11" s="682"/>
      <c r="CM11" s="682"/>
      <c r="CN11" s="682"/>
      <c r="CO11" s="682"/>
      <c r="CP11" s="682"/>
      <c r="CQ11" s="683"/>
      <c r="CR11" s="642">
        <v>247997</v>
      </c>
      <c r="CS11" s="643"/>
      <c r="CT11" s="643"/>
      <c r="CU11" s="643"/>
      <c r="CV11" s="643"/>
      <c r="CW11" s="643"/>
      <c r="CX11" s="643"/>
      <c r="CY11" s="644"/>
      <c r="CZ11" s="675">
        <v>1.8</v>
      </c>
      <c r="DA11" s="675"/>
      <c r="DB11" s="675"/>
      <c r="DC11" s="675"/>
      <c r="DD11" s="648">
        <v>61794</v>
      </c>
      <c r="DE11" s="643"/>
      <c r="DF11" s="643"/>
      <c r="DG11" s="643"/>
      <c r="DH11" s="643"/>
      <c r="DI11" s="643"/>
      <c r="DJ11" s="643"/>
      <c r="DK11" s="643"/>
      <c r="DL11" s="643"/>
      <c r="DM11" s="643"/>
      <c r="DN11" s="643"/>
      <c r="DO11" s="643"/>
      <c r="DP11" s="644"/>
      <c r="DQ11" s="648">
        <v>127249</v>
      </c>
      <c r="DR11" s="643"/>
      <c r="DS11" s="643"/>
      <c r="DT11" s="643"/>
      <c r="DU11" s="643"/>
      <c r="DV11" s="643"/>
      <c r="DW11" s="643"/>
      <c r="DX11" s="643"/>
      <c r="DY11" s="643"/>
      <c r="DZ11" s="643"/>
      <c r="EA11" s="643"/>
      <c r="EB11" s="643"/>
      <c r="EC11" s="689"/>
    </row>
    <row r="12" spans="2:143" ht="11.25" customHeight="1">
      <c r="B12" s="639" t="s">
        <v>255</v>
      </c>
      <c r="C12" s="640"/>
      <c r="D12" s="640"/>
      <c r="E12" s="640"/>
      <c r="F12" s="640"/>
      <c r="G12" s="640"/>
      <c r="H12" s="640"/>
      <c r="I12" s="640"/>
      <c r="J12" s="640"/>
      <c r="K12" s="640"/>
      <c r="L12" s="640"/>
      <c r="M12" s="640"/>
      <c r="N12" s="640"/>
      <c r="O12" s="640"/>
      <c r="P12" s="640"/>
      <c r="Q12" s="641"/>
      <c r="R12" s="642" t="s">
        <v>147</v>
      </c>
      <c r="S12" s="643"/>
      <c r="T12" s="643"/>
      <c r="U12" s="643"/>
      <c r="V12" s="643"/>
      <c r="W12" s="643"/>
      <c r="X12" s="643"/>
      <c r="Y12" s="644"/>
      <c r="Z12" s="675" t="s">
        <v>138</v>
      </c>
      <c r="AA12" s="675"/>
      <c r="AB12" s="675"/>
      <c r="AC12" s="675"/>
      <c r="AD12" s="676" t="s">
        <v>147</v>
      </c>
      <c r="AE12" s="676"/>
      <c r="AF12" s="676"/>
      <c r="AG12" s="676"/>
      <c r="AH12" s="676"/>
      <c r="AI12" s="676"/>
      <c r="AJ12" s="676"/>
      <c r="AK12" s="676"/>
      <c r="AL12" s="645" t="s">
        <v>147</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1241834</v>
      </c>
      <c r="BH12" s="643"/>
      <c r="BI12" s="643"/>
      <c r="BJ12" s="643"/>
      <c r="BK12" s="643"/>
      <c r="BL12" s="643"/>
      <c r="BM12" s="643"/>
      <c r="BN12" s="644"/>
      <c r="BO12" s="675">
        <v>41.4</v>
      </c>
      <c r="BP12" s="675"/>
      <c r="BQ12" s="675"/>
      <c r="BR12" s="675"/>
      <c r="BS12" s="648" t="s">
        <v>238</v>
      </c>
      <c r="BT12" s="643"/>
      <c r="BU12" s="643"/>
      <c r="BV12" s="643"/>
      <c r="BW12" s="643"/>
      <c r="BX12" s="643"/>
      <c r="BY12" s="643"/>
      <c r="BZ12" s="643"/>
      <c r="CA12" s="643"/>
      <c r="CB12" s="689"/>
      <c r="CD12" s="681" t="s">
        <v>257</v>
      </c>
      <c r="CE12" s="682"/>
      <c r="CF12" s="682"/>
      <c r="CG12" s="682"/>
      <c r="CH12" s="682"/>
      <c r="CI12" s="682"/>
      <c r="CJ12" s="682"/>
      <c r="CK12" s="682"/>
      <c r="CL12" s="682"/>
      <c r="CM12" s="682"/>
      <c r="CN12" s="682"/>
      <c r="CO12" s="682"/>
      <c r="CP12" s="682"/>
      <c r="CQ12" s="683"/>
      <c r="CR12" s="642">
        <v>252043</v>
      </c>
      <c r="CS12" s="643"/>
      <c r="CT12" s="643"/>
      <c r="CU12" s="643"/>
      <c r="CV12" s="643"/>
      <c r="CW12" s="643"/>
      <c r="CX12" s="643"/>
      <c r="CY12" s="644"/>
      <c r="CZ12" s="675">
        <v>1.8</v>
      </c>
      <c r="DA12" s="675"/>
      <c r="DB12" s="675"/>
      <c r="DC12" s="675"/>
      <c r="DD12" s="648">
        <v>3611</v>
      </c>
      <c r="DE12" s="643"/>
      <c r="DF12" s="643"/>
      <c r="DG12" s="643"/>
      <c r="DH12" s="643"/>
      <c r="DI12" s="643"/>
      <c r="DJ12" s="643"/>
      <c r="DK12" s="643"/>
      <c r="DL12" s="643"/>
      <c r="DM12" s="643"/>
      <c r="DN12" s="643"/>
      <c r="DO12" s="643"/>
      <c r="DP12" s="644"/>
      <c r="DQ12" s="648">
        <v>196099</v>
      </c>
      <c r="DR12" s="643"/>
      <c r="DS12" s="643"/>
      <c r="DT12" s="643"/>
      <c r="DU12" s="643"/>
      <c r="DV12" s="643"/>
      <c r="DW12" s="643"/>
      <c r="DX12" s="643"/>
      <c r="DY12" s="643"/>
      <c r="DZ12" s="643"/>
      <c r="EA12" s="643"/>
      <c r="EB12" s="643"/>
      <c r="EC12" s="689"/>
    </row>
    <row r="13" spans="2:143" ht="11.25" customHeight="1">
      <c r="B13" s="639" t="s">
        <v>258</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138</v>
      </c>
      <c r="AA13" s="675"/>
      <c r="AB13" s="675"/>
      <c r="AC13" s="675"/>
      <c r="AD13" s="676" t="s">
        <v>238</v>
      </c>
      <c r="AE13" s="676"/>
      <c r="AF13" s="676"/>
      <c r="AG13" s="676"/>
      <c r="AH13" s="676"/>
      <c r="AI13" s="676"/>
      <c r="AJ13" s="676"/>
      <c r="AK13" s="676"/>
      <c r="AL13" s="645" t="s">
        <v>238</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1238177</v>
      </c>
      <c r="BH13" s="643"/>
      <c r="BI13" s="643"/>
      <c r="BJ13" s="643"/>
      <c r="BK13" s="643"/>
      <c r="BL13" s="643"/>
      <c r="BM13" s="643"/>
      <c r="BN13" s="644"/>
      <c r="BO13" s="675">
        <v>41.3</v>
      </c>
      <c r="BP13" s="675"/>
      <c r="BQ13" s="675"/>
      <c r="BR13" s="675"/>
      <c r="BS13" s="648" t="s">
        <v>238</v>
      </c>
      <c r="BT13" s="643"/>
      <c r="BU13" s="643"/>
      <c r="BV13" s="643"/>
      <c r="BW13" s="643"/>
      <c r="BX13" s="643"/>
      <c r="BY13" s="643"/>
      <c r="BZ13" s="643"/>
      <c r="CA13" s="643"/>
      <c r="CB13" s="689"/>
      <c r="CD13" s="681" t="s">
        <v>260</v>
      </c>
      <c r="CE13" s="682"/>
      <c r="CF13" s="682"/>
      <c r="CG13" s="682"/>
      <c r="CH13" s="682"/>
      <c r="CI13" s="682"/>
      <c r="CJ13" s="682"/>
      <c r="CK13" s="682"/>
      <c r="CL13" s="682"/>
      <c r="CM13" s="682"/>
      <c r="CN13" s="682"/>
      <c r="CO13" s="682"/>
      <c r="CP13" s="682"/>
      <c r="CQ13" s="683"/>
      <c r="CR13" s="642">
        <v>990332</v>
      </c>
      <c r="CS13" s="643"/>
      <c r="CT13" s="643"/>
      <c r="CU13" s="643"/>
      <c r="CV13" s="643"/>
      <c r="CW13" s="643"/>
      <c r="CX13" s="643"/>
      <c r="CY13" s="644"/>
      <c r="CZ13" s="675">
        <v>7</v>
      </c>
      <c r="DA13" s="675"/>
      <c r="DB13" s="675"/>
      <c r="DC13" s="675"/>
      <c r="DD13" s="648">
        <v>421828</v>
      </c>
      <c r="DE13" s="643"/>
      <c r="DF13" s="643"/>
      <c r="DG13" s="643"/>
      <c r="DH13" s="643"/>
      <c r="DI13" s="643"/>
      <c r="DJ13" s="643"/>
      <c r="DK13" s="643"/>
      <c r="DL13" s="643"/>
      <c r="DM13" s="643"/>
      <c r="DN13" s="643"/>
      <c r="DO13" s="643"/>
      <c r="DP13" s="644"/>
      <c r="DQ13" s="648">
        <v>514857</v>
      </c>
      <c r="DR13" s="643"/>
      <c r="DS13" s="643"/>
      <c r="DT13" s="643"/>
      <c r="DU13" s="643"/>
      <c r="DV13" s="643"/>
      <c r="DW13" s="643"/>
      <c r="DX13" s="643"/>
      <c r="DY13" s="643"/>
      <c r="DZ13" s="643"/>
      <c r="EA13" s="643"/>
      <c r="EB13" s="643"/>
      <c r="EC13" s="689"/>
    </row>
    <row r="14" spans="2:143" ht="11.25" customHeight="1">
      <c r="B14" s="639" t="s">
        <v>261</v>
      </c>
      <c r="C14" s="640"/>
      <c r="D14" s="640"/>
      <c r="E14" s="640"/>
      <c r="F14" s="640"/>
      <c r="G14" s="640"/>
      <c r="H14" s="640"/>
      <c r="I14" s="640"/>
      <c r="J14" s="640"/>
      <c r="K14" s="640"/>
      <c r="L14" s="640"/>
      <c r="M14" s="640"/>
      <c r="N14" s="640"/>
      <c r="O14" s="640"/>
      <c r="P14" s="640"/>
      <c r="Q14" s="641"/>
      <c r="R14" s="642" t="s">
        <v>238</v>
      </c>
      <c r="S14" s="643"/>
      <c r="T14" s="643"/>
      <c r="U14" s="643"/>
      <c r="V14" s="643"/>
      <c r="W14" s="643"/>
      <c r="X14" s="643"/>
      <c r="Y14" s="644"/>
      <c r="Z14" s="675" t="s">
        <v>147</v>
      </c>
      <c r="AA14" s="675"/>
      <c r="AB14" s="675"/>
      <c r="AC14" s="675"/>
      <c r="AD14" s="676" t="s">
        <v>238</v>
      </c>
      <c r="AE14" s="676"/>
      <c r="AF14" s="676"/>
      <c r="AG14" s="676"/>
      <c r="AH14" s="676"/>
      <c r="AI14" s="676"/>
      <c r="AJ14" s="676"/>
      <c r="AK14" s="676"/>
      <c r="AL14" s="645" t="s">
        <v>147</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88948</v>
      </c>
      <c r="BH14" s="643"/>
      <c r="BI14" s="643"/>
      <c r="BJ14" s="643"/>
      <c r="BK14" s="643"/>
      <c r="BL14" s="643"/>
      <c r="BM14" s="643"/>
      <c r="BN14" s="644"/>
      <c r="BO14" s="675">
        <v>3</v>
      </c>
      <c r="BP14" s="675"/>
      <c r="BQ14" s="675"/>
      <c r="BR14" s="675"/>
      <c r="BS14" s="648" t="s">
        <v>238</v>
      </c>
      <c r="BT14" s="643"/>
      <c r="BU14" s="643"/>
      <c r="BV14" s="643"/>
      <c r="BW14" s="643"/>
      <c r="BX14" s="643"/>
      <c r="BY14" s="643"/>
      <c r="BZ14" s="643"/>
      <c r="CA14" s="643"/>
      <c r="CB14" s="689"/>
      <c r="CD14" s="681" t="s">
        <v>263</v>
      </c>
      <c r="CE14" s="682"/>
      <c r="CF14" s="682"/>
      <c r="CG14" s="682"/>
      <c r="CH14" s="682"/>
      <c r="CI14" s="682"/>
      <c r="CJ14" s="682"/>
      <c r="CK14" s="682"/>
      <c r="CL14" s="682"/>
      <c r="CM14" s="682"/>
      <c r="CN14" s="682"/>
      <c r="CO14" s="682"/>
      <c r="CP14" s="682"/>
      <c r="CQ14" s="683"/>
      <c r="CR14" s="642">
        <v>486975</v>
      </c>
      <c r="CS14" s="643"/>
      <c r="CT14" s="643"/>
      <c r="CU14" s="643"/>
      <c r="CV14" s="643"/>
      <c r="CW14" s="643"/>
      <c r="CX14" s="643"/>
      <c r="CY14" s="644"/>
      <c r="CZ14" s="675">
        <v>3.4</v>
      </c>
      <c r="DA14" s="675"/>
      <c r="DB14" s="675"/>
      <c r="DC14" s="675"/>
      <c r="DD14" s="648">
        <v>90773</v>
      </c>
      <c r="DE14" s="643"/>
      <c r="DF14" s="643"/>
      <c r="DG14" s="643"/>
      <c r="DH14" s="643"/>
      <c r="DI14" s="643"/>
      <c r="DJ14" s="643"/>
      <c r="DK14" s="643"/>
      <c r="DL14" s="643"/>
      <c r="DM14" s="643"/>
      <c r="DN14" s="643"/>
      <c r="DO14" s="643"/>
      <c r="DP14" s="644"/>
      <c r="DQ14" s="648">
        <v>393938</v>
      </c>
      <c r="DR14" s="643"/>
      <c r="DS14" s="643"/>
      <c r="DT14" s="643"/>
      <c r="DU14" s="643"/>
      <c r="DV14" s="643"/>
      <c r="DW14" s="643"/>
      <c r="DX14" s="643"/>
      <c r="DY14" s="643"/>
      <c r="DZ14" s="643"/>
      <c r="EA14" s="643"/>
      <c r="EB14" s="643"/>
      <c r="EC14" s="689"/>
    </row>
    <row r="15" spans="2:143" ht="11.25" customHeight="1">
      <c r="B15" s="639" t="s">
        <v>264</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138</v>
      </c>
      <c r="AA15" s="675"/>
      <c r="AB15" s="675"/>
      <c r="AC15" s="675"/>
      <c r="AD15" s="676" t="s">
        <v>238</v>
      </c>
      <c r="AE15" s="676"/>
      <c r="AF15" s="676"/>
      <c r="AG15" s="676"/>
      <c r="AH15" s="676"/>
      <c r="AI15" s="676"/>
      <c r="AJ15" s="676"/>
      <c r="AK15" s="676"/>
      <c r="AL15" s="645" t="s">
        <v>238</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177384</v>
      </c>
      <c r="BH15" s="643"/>
      <c r="BI15" s="643"/>
      <c r="BJ15" s="643"/>
      <c r="BK15" s="643"/>
      <c r="BL15" s="643"/>
      <c r="BM15" s="643"/>
      <c r="BN15" s="644"/>
      <c r="BO15" s="675">
        <v>5.9</v>
      </c>
      <c r="BP15" s="675"/>
      <c r="BQ15" s="675"/>
      <c r="BR15" s="675"/>
      <c r="BS15" s="648" t="s">
        <v>147</v>
      </c>
      <c r="BT15" s="643"/>
      <c r="BU15" s="643"/>
      <c r="BV15" s="643"/>
      <c r="BW15" s="643"/>
      <c r="BX15" s="643"/>
      <c r="BY15" s="643"/>
      <c r="BZ15" s="643"/>
      <c r="CA15" s="643"/>
      <c r="CB15" s="689"/>
      <c r="CD15" s="681" t="s">
        <v>266</v>
      </c>
      <c r="CE15" s="682"/>
      <c r="CF15" s="682"/>
      <c r="CG15" s="682"/>
      <c r="CH15" s="682"/>
      <c r="CI15" s="682"/>
      <c r="CJ15" s="682"/>
      <c r="CK15" s="682"/>
      <c r="CL15" s="682"/>
      <c r="CM15" s="682"/>
      <c r="CN15" s="682"/>
      <c r="CO15" s="682"/>
      <c r="CP15" s="682"/>
      <c r="CQ15" s="683"/>
      <c r="CR15" s="642">
        <v>1469420</v>
      </c>
      <c r="CS15" s="643"/>
      <c r="CT15" s="643"/>
      <c r="CU15" s="643"/>
      <c r="CV15" s="643"/>
      <c r="CW15" s="643"/>
      <c r="CX15" s="643"/>
      <c r="CY15" s="644"/>
      <c r="CZ15" s="675">
        <v>10.4</v>
      </c>
      <c r="DA15" s="675"/>
      <c r="DB15" s="675"/>
      <c r="DC15" s="675"/>
      <c r="DD15" s="648">
        <v>182563</v>
      </c>
      <c r="DE15" s="643"/>
      <c r="DF15" s="643"/>
      <c r="DG15" s="643"/>
      <c r="DH15" s="643"/>
      <c r="DI15" s="643"/>
      <c r="DJ15" s="643"/>
      <c r="DK15" s="643"/>
      <c r="DL15" s="643"/>
      <c r="DM15" s="643"/>
      <c r="DN15" s="643"/>
      <c r="DO15" s="643"/>
      <c r="DP15" s="644"/>
      <c r="DQ15" s="648">
        <v>979639</v>
      </c>
      <c r="DR15" s="643"/>
      <c r="DS15" s="643"/>
      <c r="DT15" s="643"/>
      <c r="DU15" s="643"/>
      <c r="DV15" s="643"/>
      <c r="DW15" s="643"/>
      <c r="DX15" s="643"/>
      <c r="DY15" s="643"/>
      <c r="DZ15" s="643"/>
      <c r="EA15" s="643"/>
      <c r="EB15" s="643"/>
      <c r="EC15" s="689"/>
    </row>
    <row r="16" spans="2:143" ht="11.25" customHeight="1">
      <c r="B16" s="639" t="s">
        <v>267</v>
      </c>
      <c r="C16" s="640"/>
      <c r="D16" s="640"/>
      <c r="E16" s="640"/>
      <c r="F16" s="640"/>
      <c r="G16" s="640"/>
      <c r="H16" s="640"/>
      <c r="I16" s="640"/>
      <c r="J16" s="640"/>
      <c r="K16" s="640"/>
      <c r="L16" s="640"/>
      <c r="M16" s="640"/>
      <c r="N16" s="640"/>
      <c r="O16" s="640"/>
      <c r="P16" s="640"/>
      <c r="Q16" s="641"/>
      <c r="R16" s="642">
        <v>12200</v>
      </c>
      <c r="S16" s="643"/>
      <c r="T16" s="643"/>
      <c r="U16" s="643"/>
      <c r="V16" s="643"/>
      <c r="W16" s="643"/>
      <c r="X16" s="643"/>
      <c r="Y16" s="644"/>
      <c r="Z16" s="675">
        <v>0.1</v>
      </c>
      <c r="AA16" s="675"/>
      <c r="AB16" s="675"/>
      <c r="AC16" s="675"/>
      <c r="AD16" s="676">
        <v>12200</v>
      </c>
      <c r="AE16" s="676"/>
      <c r="AF16" s="676"/>
      <c r="AG16" s="676"/>
      <c r="AH16" s="676"/>
      <c r="AI16" s="676"/>
      <c r="AJ16" s="676"/>
      <c r="AK16" s="676"/>
      <c r="AL16" s="645">
        <v>0.2</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238</v>
      </c>
      <c r="BH16" s="643"/>
      <c r="BI16" s="643"/>
      <c r="BJ16" s="643"/>
      <c r="BK16" s="643"/>
      <c r="BL16" s="643"/>
      <c r="BM16" s="643"/>
      <c r="BN16" s="644"/>
      <c r="BO16" s="675" t="s">
        <v>238</v>
      </c>
      <c r="BP16" s="675"/>
      <c r="BQ16" s="675"/>
      <c r="BR16" s="675"/>
      <c r="BS16" s="648" t="s">
        <v>238</v>
      </c>
      <c r="BT16" s="643"/>
      <c r="BU16" s="643"/>
      <c r="BV16" s="643"/>
      <c r="BW16" s="643"/>
      <c r="BX16" s="643"/>
      <c r="BY16" s="643"/>
      <c r="BZ16" s="643"/>
      <c r="CA16" s="643"/>
      <c r="CB16" s="689"/>
      <c r="CD16" s="681" t="s">
        <v>269</v>
      </c>
      <c r="CE16" s="682"/>
      <c r="CF16" s="682"/>
      <c r="CG16" s="682"/>
      <c r="CH16" s="682"/>
      <c r="CI16" s="682"/>
      <c r="CJ16" s="682"/>
      <c r="CK16" s="682"/>
      <c r="CL16" s="682"/>
      <c r="CM16" s="682"/>
      <c r="CN16" s="682"/>
      <c r="CO16" s="682"/>
      <c r="CP16" s="682"/>
      <c r="CQ16" s="683"/>
      <c r="CR16" s="642">
        <v>17061</v>
      </c>
      <c r="CS16" s="643"/>
      <c r="CT16" s="643"/>
      <c r="CU16" s="643"/>
      <c r="CV16" s="643"/>
      <c r="CW16" s="643"/>
      <c r="CX16" s="643"/>
      <c r="CY16" s="644"/>
      <c r="CZ16" s="675">
        <v>0.1</v>
      </c>
      <c r="DA16" s="675"/>
      <c r="DB16" s="675"/>
      <c r="DC16" s="675"/>
      <c r="DD16" s="648" t="s">
        <v>147</v>
      </c>
      <c r="DE16" s="643"/>
      <c r="DF16" s="643"/>
      <c r="DG16" s="643"/>
      <c r="DH16" s="643"/>
      <c r="DI16" s="643"/>
      <c r="DJ16" s="643"/>
      <c r="DK16" s="643"/>
      <c r="DL16" s="643"/>
      <c r="DM16" s="643"/>
      <c r="DN16" s="643"/>
      <c r="DO16" s="643"/>
      <c r="DP16" s="644"/>
      <c r="DQ16" s="648">
        <v>6085</v>
      </c>
      <c r="DR16" s="643"/>
      <c r="DS16" s="643"/>
      <c r="DT16" s="643"/>
      <c r="DU16" s="643"/>
      <c r="DV16" s="643"/>
      <c r="DW16" s="643"/>
      <c r="DX16" s="643"/>
      <c r="DY16" s="643"/>
      <c r="DZ16" s="643"/>
      <c r="EA16" s="643"/>
      <c r="EB16" s="643"/>
      <c r="EC16" s="689"/>
    </row>
    <row r="17" spans="2:133" ht="11.25" customHeight="1">
      <c r="B17" s="639" t="s">
        <v>270</v>
      </c>
      <c r="C17" s="640"/>
      <c r="D17" s="640"/>
      <c r="E17" s="640"/>
      <c r="F17" s="640"/>
      <c r="G17" s="640"/>
      <c r="H17" s="640"/>
      <c r="I17" s="640"/>
      <c r="J17" s="640"/>
      <c r="K17" s="640"/>
      <c r="L17" s="640"/>
      <c r="M17" s="640"/>
      <c r="N17" s="640"/>
      <c r="O17" s="640"/>
      <c r="P17" s="640"/>
      <c r="Q17" s="641"/>
      <c r="R17" s="642">
        <v>10226</v>
      </c>
      <c r="S17" s="643"/>
      <c r="T17" s="643"/>
      <c r="U17" s="643"/>
      <c r="V17" s="643"/>
      <c r="W17" s="643"/>
      <c r="X17" s="643"/>
      <c r="Y17" s="644"/>
      <c r="Z17" s="675">
        <v>0.1</v>
      </c>
      <c r="AA17" s="675"/>
      <c r="AB17" s="675"/>
      <c r="AC17" s="675"/>
      <c r="AD17" s="676">
        <v>10226</v>
      </c>
      <c r="AE17" s="676"/>
      <c r="AF17" s="676"/>
      <c r="AG17" s="676"/>
      <c r="AH17" s="676"/>
      <c r="AI17" s="676"/>
      <c r="AJ17" s="676"/>
      <c r="AK17" s="676"/>
      <c r="AL17" s="645">
        <v>0.2</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238</v>
      </c>
      <c r="BP17" s="675"/>
      <c r="BQ17" s="675"/>
      <c r="BR17" s="675"/>
      <c r="BS17" s="648" t="s">
        <v>238</v>
      </c>
      <c r="BT17" s="643"/>
      <c r="BU17" s="643"/>
      <c r="BV17" s="643"/>
      <c r="BW17" s="643"/>
      <c r="BX17" s="643"/>
      <c r="BY17" s="643"/>
      <c r="BZ17" s="643"/>
      <c r="CA17" s="643"/>
      <c r="CB17" s="689"/>
      <c r="CD17" s="681" t="s">
        <v>272</v>
      </c>
      <c r="CE17" s="682"/>
      <c r="CF17" s="682"/>
      <c r="CG17" s="682"/>
      <c r="CH17" s="682"/>
      <c r="CI17" s="682"/>
      <c r="CJ17" s="682"/>
      <c r="CK17" s="682"/>
      <c r="CL17" s="682"/>
      <c r="CM17" s="682"/>
      <c r="CN17" s="682"/>
      <c r="CO17" s="682"/>
      <c r="CP17" s="682"/>
      <c r="CQ17" s="683"/>
      <c r="CR17" s="642">
        <v>724796</v>
      </c>
      <c r="CS17" s="643"/>
      <c r="CT17" s="643"/>
      <c r="CU17" s="643"/>
      <c r="CV17" s="643"/>
      <c r="CW17" s="643"/>
      <c r="CX17" s="643"/>
      <c r="CY17" s="644"/>
      <c r="CZ17" s="675">
        <v>5.0999999999999996</v>
      </c>
      <c r="DA17" s="675"/>
      <c r="DB17" s="675"/>
      <c r="DC17" s="675"/>
      <c r="DD17" s="648" t="s">
        <v>238</v>
      </c>
      <c r="DE17" s="643"/>
      <c r="DF17" s="643"/>
      <c r="DG17" s="643"/>
      <c r="DH17" s="643"/>
      <c r="DI17" s="643"/>
      <c r="DJ17" s="643"/>
      <c r="DK17" s="643"/>
      <c r="DL17" s="643"/>
      <c r="DM17" s="643"/>
      <c r="DN17" s="643"/>
      <c r="DO17" s="643"/>
      <c r="DP17" s="644"/>
      <c r="DQ17" s="648">
        <v>715057</v>
      </c>
      <c r="DR17" s="643"/>
      <c r="DS17" s="643"/>
      <c r="DT17" s="643"/>
      <c r="DU17" s="643"/>
      <c r="DV17" s="643"/>
      <c r="DW17" s="643"/>
      <c r="DX17" s="643"/>
      <c r="DY17" s="643"/>
      <c r="DZ17" s="643"/>
      <c r="EA17" s="643"/>
      <c r="EB17" s="643"/>
      <c r="EC17" s="689"/>
    </row>
    <row r="18" spans="2:133" ht="11.25" customHeight="1">
      <c r="B18" s="639" t="s">
        <v>273</v>
      </c>
      <c r="C18" s="640"/>
      <c r="D18" s="640"/>
      <c r="E18" s="640"/>
      <c r="F18" s="640"/>
      <c r="G18" s="640"/>
      <c r="H18" s="640"/>
      <c r="I18" s="640"/>
      <c r="J18" s="640"/>
      <c r="K18" s="640"/>
      <c r="L18" s="640"/>
      <c r="M18" s="640"/>
      <c r="N18" s="640"/>
      <c r="O18" s="640"/>
      <c r="P18" s="640"/>
      <c r="Q18" s="641"/>
      <c r="R18" s="642">
        <v>42756</v>
      </c>
      <c r="S18" s="643"/>
      <c r="T18" s="643"/>
      <c r="U18" s="643"/>
      <c r="V18" s="643"/>
      <c r="W18" s="643"/>
      <c r="X18" s="643"/>
      <c r="Y18" s="644"/>
      <c r="Z18" s="675">
        <v>0.3</v>
      </c>
      <c r="AA18" s="675"/>
      <c r="AB18" s="675"/>
      <c r="AC18" s="675"/>
      <c r="AD18" s="676">
        <v>42756</v>
      </c>
      <c r="AE18" s="676"/>
      <c r="AF18" s="676"/>
      <c r="AG18" s="676"/>
      <c r="AH18" s="676"/>
      <c r="AI18" s="676"/>
      <c r="AJ18" s="676"/>
      <c r="AK18" s="676"/>
      <c r="AL18" s="645">
        <v>0.7</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147</v>
      </c>
      <c r="BP18" s="675"/>
      <c r="BQ18" s="675"/>
      <c r="BR18" s="675"/>
      <c r="BS18" s="648" t="s">
        <v>138</v>
      </c>
      <c r="BT18" s="643"/>
      <c r="BU18" s="643"/>
      <c r="BV18" s="643"/>
      <c r="BW18" s="643"/>
      <c r="BX18" s="643"/>
      <c r="BY18" s="643"/>
      <c r="BZ18" s="643"/>
      <c r="CA18" s="643"/>
      <c r="CB18" s="689"/>
      <c r="CD18" s="681" t="s">
        <v>275</v>
      </c>
      <c r="CE18" s="682"/>
      <c r="CF18" s="682"/>
      <c r="CG18" s="682"/>
      <c r="CH18" s="682"/>
      <c r="CI18" s="682"/>
      <c r="CJ18" s="682"/>
      <c r="CK18" s="682"/>
      <c r="CL18" s="682"/>
      <c r="CM18" s="682"/>
      <c r="CN18" s="682"/>
      <c r="CO18" s="682"/>
      <c r="CP18" s="682"/>
      <c r="CQ18" s="683"/>
      <c r="CR18" s="642" t="s">
        <v>238</v>
      </c>
      <c r="CS18" s="643"/>
      <c r="CT18" s="643"/>
      <c r="CU18" s="643"/>
      <c r="CV18" s="643"/>
      <c r="CW18" s="643"/>
      <c r="CX18" s="643"/>
      <c r="CY18" s="644"/>
      <c r="CZ18" s="675" t="s">
        <v>147</v>
      </c>
      <c r="DA18" s="675"/>
      <c r="DB18" s="675"/>
      <c r="DC18" s="675"/>
      <c r="DD18" s="648" t="s">
        <v>238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9"/>
    </row>
    <row r="19" spans="2:133" ht="11.25" customHeight="1">
      <c r="B19" s="639" t="s">
        <v>276</v>
      </c>
      <c r="C19" s="640"/>
      <c r="D19" s="640"/>
      <c r="E19" s="640"/>
      <c r="F19" s="640"/>
      <c r="G19" s="640"/>
      <c r="H19" s="640"/>
      <c r="I19" s="640"/>
      <c r="J19" s="640"/>
      <c r="K19" s="640"/>
      <c r="L19" s="640"/>
      <c r="M19" s="640"/>
      <c r="N19" s="640"/>
      <c r="O19" s="640"/>
      <c r="P19" s="640"/>
      <c r="Q19" s="641"/>
      <c r="R19" s="642">
        <v>35504</v>
      </c>
      <c r="S19" s="643"/>
      <c r="T19" s="643"/>
      <c r="U19" s="643"/>
      <c r="V19" s="643"/>
      <c r="W19" s="643"/>
      <c r="X19" s="643"/>
      <c r="Y19" s="644"/>
      <c r="Z19" s="675">
        <v>0.2</v>
      </c>
      <c r="AA19" s="675"/>
      <c r="AB19" s="675"/>
      <c r="AC19" s="675"/>
      <c r="AD19" s="676">
        <v>35504</v>
      </c>
      <c r="AE19" s="676"/>
      <c r="AF19" s="676"/>
      <c r="AG19" s="676"/>
      <c r="AH19" s="676"/>
      <c r="AI19" s="676"/>
      <c r="AJ19" s="676"/>
      <c r="AK19" s="676"/>
      <c r="AL19" s="645">
        <v>0.6</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t="s">
        <v>238</v>
      </c>
      <c r="BH19" s="643"/>
      <c r="BI19" s="643"/>
      <c r="BJ19" s="643"/>
      <c r="BK19" s="643"/>
      <c r="BL19" s="643"/>
      <c r="BM19" s="643"/>
      <c r="BN19" s="644"/>
      <c r="BO19" s="675" t="s">
        <v>138</v>
      </c>
      <c r="BP19" s="675"/>
      <c r="BQ19" s="675"/>
      <c r="BR19" s="675"/>
      <c r="BS19" s="648" t="s">
        <v>138</v>
      </c>
      <c r="BT19" s="643"/>
      <c r="BU19" s="643"/>
      <c r="BV19" s="643"/>
      <c r="BW19" s="643"/>
      <c r="BX19" s="643"/>
      <c r="BY19" s="643"/>
      <c r="BZ19" s="643"/>
      <c r="CA19" s="643"/>
      <c r="CB19" s="689"/>
      <c r="CD19" s="681" t="s">
        <v>278</v>
      </c>
      <c r="CE19" s="682"/>
      <c r="CF19" s="682"/>
      <c r="CG19" s="682"/>
      <c r="CH19" s="682"/>
      <c r="CI19" s="682"/>
      <c r="CJ19" s="682"/>
      <c r="CK19" s="682"/>
      <c r="CL19" s="682"/>
      <c r="CM19" s="682"/>
      <c r="CN19" s="682"/>
      <c r="CO19" s="682"/>
      <c r="CP19" s="682"/>
      <c r="CQ19" s="683"/>
      <c r="CR19" s="642" t="s">
        <v>147</v>
      </c>
      <c r="CS19" s="643"/>
      <c r="CT19" s="643"/>
      <c r="CU19" s="643"/>
      <c r="CV19" s="643"/>
      <c r="CW19" s="643"/>
      <c r="CX19" s="643"/>
      <c r="CY19" s="644"/>
      <c r="CZ19" s="675" t="s">
        <v>238</v>
      </c>
      <c r="DA19" s="675"/>
      <c r="DB19" s="675"/>
      <c r="DC19" s="675"/>
      <c r="DD19" s="648" t="s">
        <v>138</v>
      </c>
      <c r="DE19" s="643"/>
      <c r="DF19" s="643"/>
      <c r="DG19" s="643"/>
      <c r="DH19" s="643"/>
      <c r="DI19" s="643"/>
      <c r="DJ19" s="643"/>
      <c r="DK19" s="643"/>
      <c r="DL19" s="643"/>
      <c r="DM19" s="643"/>
      <c r="DN19" s="643"/>
      <c r="DO19" s="643"/>
      <c r="DP19" s="644"/>
      <c r="DQ19" s="648" t="s">
        <v>238</v>
      </c>
      <c r="DR19" s="643"/>
      <c r="DS19" s="643"/>
      <c r="DT19" s="643"/>
      <c r="DU19" s="643"/>
      <c r="DV19" s="643"/>
      <c r="DW19" s="643"/>
      <c r="DX19" s="643"/>
      <c r="DY19" s="643"/>
      <c r="DZ19" s="643"/>
      <c r="EA19" s="643"/>
      <c r="EB19" s="643"/>
      <c r="EC19" s="689"/>
    </row>
    <row r="20" spans="2:133" ht="11.25" customHeight="1">
      <c r="B20" s="639" t="s">
        <v>279</v>
      </c>
      <c r="C20" s="640"/>
      <c r="D20" s="640"/>
      <c r="E20" s="640"/>
      <c r="F20" s="640"/>
      <c r="G20" s="640"/>
      <c r="H20" s="640"/>
      <c r="I20" s="640"/>
      <c r="J20" s="640"/>
      <c r="K20" s="640"/>
      <c r="L20" s="640"/>
      <c r="M20" s="640"/>
      <c r="N20" s="640"/>
      <c r="O20" s="640"/>
      <c r="P20" s="640"/>
      <c r="Q20" s="641"/>
      <c r="R20" s="642">
        <v>5366</v>
      </c>
      <c r="S20" s="643"/>
      <c r="T20" s="643"/>
      <c r="U20" s="643"/>
      <c r="V20" s="643"/>
      <c r="W20" s="643"/>
      <c r="X20" s="643"/>
      <c r="Y20" s="644"/>
      <c r="Z20" s="675">
        <v>0</v>
      </c>
      <c r="AA20" s="675"/>
      <c r="AB20" s="675"/>
      <c r="AC20" s="675"/>
      <c r="AD20" s="676">
        <v>5366</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t="s">
        <v>238</v>
      </c>
      <c r="BH20" s="643"/>
      <c r="BI20" s="643"/>
      <c r="BJ20" s="643"/>
      <c r="BK20" s="643"/>
      <c r="BL20" s="643"/>
      <c r="BM20" s="643"/>
      <c r="BN20" s="644"/>
      <c r="BO20" s="675" t="s">
        <v>238</v>
      </c>
      <c r="BP20" s="675"/>
      <c r="BQ20" s="675"/>
      <c r="BR20" s="675"/>
      <c r="BS20" s="648" t="s">
        <v>138</v>
      </c>
      <c r="BT20" s="643"/>
      <c r="BU20" s="643"/>
      <c r="BV20" s="643"/>
      <c r="BW20" s="643"/>
      <c r="BX20" s="643"/>
      <c r="BY20" s="643"/>
      <c r="BZ20" s="643"/>
      <c r="CA20" s="643"/>
      <c r="CB20" s="689"/>
      <c r="CD20" s="681" t="s">
        <v>281</v>
      </c>
      <c r="CE20" s="682"/>
      <c r="CF20" s="682"/>
      <c r="CG20" s="682"/>
      <c r="CH20" s="682"/>
      <c r="CI20" s="682"/>
      <c r="CJ20" s="682"/>
      <c r="CK20" s="682"/>
      <c r="CL20" s="682"/>
      <c r="CM20" s="682"/>
      <c r="CN20" s="682"/>
      <c r="CO20" s="682"/>
      <c r="CP20" s="682"/>
      <c r="CQ20" s="683"/>
      <c r="CR20" s="642">
        <v>14170108</v>
      </c>
      <c r="CS20" s="643"/>
      <c r="CT20" s="643"/>
      <c r="CU20" s="643"/>
      <c r="CV20" s="643"/>
      <c r="CW20" s="643"/>
      <c r="CX20" s="643"/>
      <c r="CY20" s="644"/>
      <c r="CZ20" s="675">
        <v>100</v>
      </c>
      <c r="DA20" s="675"/>
      <c r="DB20" s="675"/>
      <c r="DC20" s="675"/>
      <c r="DD20" s="648">
        <v>988775</v>
      </c>
      <c r="DE20" s="643"/>
      <c r="DF20" s="643"/>
      <c r="DG20" s="643"/>
      <c r="DH20" s="643"/>
      <c r="DI20" s="643"/>
      <c r="DJ20" s="643"/>
      <c r="DK20" s="643"/>
      <c r="DL20" s="643"/>
      <c r="DM20" s="643"/>
      <c r="DN20" s="643"/>
      <c r="DO20" s="643"/>
      <c r="DP20" s="644"/>
      <c r="DQ20" s="648">
        <v>7280453</v>
      </c>
      <c r="DR20" s="643"/>
      <c r="DS20" s="643"/>
      <c r="DT20" s="643"/>
      <c r="DU20" s="643"/>
      <c r="DV20" s="643"/>
      <c r="DW20" s="643"/>
      <c r="DX20" s="643"/>
      <c r="DY20" s="643"/>
      <c r="DZ20" s="643"/>
      <c r="EA20" s="643"/>
      <c r="EB20" s="643"/>
      <c r="EC20" s="689"/>
    </row>
    <row r="21" spans="2:133" ht="11.25" customHeight="1">
      <c r="B21" s="639" t="s">
        <v>282</v>
      </c>
      <c r="C21" s="640"/>
      <c r="D21" s="640"/>
      <c r="E21" s="640"/>
      <c r="F21" s="640"/>
      <c r="G21" s="640"/>
      <c r="H21" s="640"/>
      <c r="I21" s="640"/>
      <c r="J21" s="640"/>
      <c r="K21" s="640"/>
      <c r="L21" s="640"/>
      <c r="M21" s="640"/>
      <c r="N21" s="640"/>
      <c r="O21" s="640"/>
      <c r="P21" s="640"/>
      <c r="Q21" s="641"/>
      <c r="R21" s="642">
        <v>1886</v>
      </c>
      <c r="S21" s="643"/>
      <c r="T21" s="643"/>
      <c r="U21" s="643"/>
      <c r="V21" s="643"/>
      <c r="W21" s="643"/>
      <c r="X21" s="643"/>
      <c r="Y21" s="644"/>
      <c r="Z21" s="675">
        <v>0</v>
      </c>
      <c r="AA21" s="675"/>
      <c r="AB21" s="675"/>
      <c r="AC21" s="675"/>
      <c r="AD21" s="676">
        <v>1886</v>
      </c>
      <c r="AE21" s="676"/>
      <c r="AF21" s="676"/>
      <c r="AG21" s="676"/>
      <c r="AH21" s="676"/>
      <c r="AI21" s="676"/>
      <c r="AJ21" s="676"/>
      <c r="AK21" s="676"/>
      <c r="AL21" s="645">
        <v>0</v>
      </c>
      <c r="AM21" s="646"/>
      <c r="AN21" s="646"/>
      <c r="AO21" s="677"/>
      <c r="AP21" s="736" t="s">
        <v>283</v>
      </c>
      <c r="AQ21" s="744"/>
      <c r="AR21" s="744"/>
      <c r="AS21" s="744"/>
      <c r="AT21" s="744"/>
      <c r="AU21" s="744"/>
      <c r="AV21" s="744"/>
      <c r="AW21" s="744"/>
      <c r="AX21" s="744"/>
      <c r="AY21" s="744"/>
      <c r="AZ21" s="744"/>
      <c r="BA21" s="744"/>
      <c r="BB21" s="744"/>
      <c r="BC21" s="744"/>
      <c r="BD21" s="744"/>
      <c r="BE21" s="744"/>
      <c r="BF21" s="738"/>
      <c r="BG21" s="642" t="s">
        <v>238</v>
      </c>
      <c r="BH21" s="643"/>
      <c r="BI21" s="643"/>
      <c r="BJ21" s="643"/>
      <c r="BK21" s="643"/>
      <c r="BL21" s="643"/>
      <c r="BM21" s="643"/>
      <c r="BN21" s="644"/>
      <c r="BO21" s="675" t="s">
        <v>238</v>
      </c>
      <c r="BP21" s="675"/>
      <c r="BQ21" s="675"/>
      <c r="BR21" s="675"/>
      <c r="BS21" s="648" t="s">
        <v>138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c r="B22" s="639" t="s">
        <v>284</v>
      </c>
      <c r="C22" s="640"/>
      <c r="D22" s="640"/>
      <c r="E22" s="640"/>
      <c r="F22" s="640"/>
      <c r="G22" s="640"/>
      <c r="H22" s="640"/>
      <c r="I22" s="640"/>
      <c r="J22" s="640"/>
      <c r="K22" s="640"/>
      <c r="L22" s="640"/>
      <c r="M22" s="640"/>
      <c r="N22" s="640"/>
      <c r="O22" s="640"/>
      <c r="P22" s="640"/>
      <c r="Q22" s="641"/>
      <c r="R22" s="642">
        <v>2501082</v>
      </c>
      <c r="S22" s="643"/>
      <c r="T22" s="643"/>
      <c r="U22" s="643"/>
      <c r="V22" s="643"/>
      <c r="W22" s="643"/>
      <c r="X22" s="643"/>
      <c r="Y22" s="644"/>
      <c r="Z22" s="675">
        <v>17.100000000000001</v>
      </c>
      <c r="AA22" s="675"/>
      <c r="AB22" s="675"/>
      <c r="AC22" s="675"/>
      <c r="AD22" s="676">
        <v>2347300</v>
      </c>
      <c r="AE22" s="676"/>
      <c r="AF22" s="676"/>
      <c r="AG22" s="676"/>
      <c r="AH22" s="676"/>
      <c r="AI22" s="676"/>
      <c r="AJ22" s="676"/>
      <c r="AK22" s="676"/>
      <c r="AL22" s="645">
        <v>38</v>
      </c>
      <c r="AM22" s="646"/>
      <c r="AN22" s="646"/>
      <c r="AO22" s="677"/>
      <c r="AP22" s="736" t="s">
        <v>285</v>
      </c>
      <c r="AQ22" s="744"/>
      <c r="AR22" s="744"/>
      <c r="AS22" s="744"/>
      <c r="AT22" s="744"/>
      <c r="AU22" s="744"/>
      <c r="AV22" s="744"/>
      <c r="AW22" s="744"/>
      <c r="AX22" s="744"/>
      <c r="AY22" s="744"/>
      <c r="AZ22" s="744"/>
      <c r="BA22" s="744"/>
      <c r="BB22" s="744"/>
      <c r="BC22" s="744"/>
      <c r="BD22" s="744"/>
      <c r="BE22" s="744"/>
      <c r="BF22" s="738"/>
      <c r="BG22" s="642" t="s">
        <v>238</v>
      </c>
      <c r="BH22" s="643"/>
      <c r="BI22" s="643"/>
      <c r="BJ22" s="643"/>
      <c r="BK22" s="643"/>
      <c r="BL22" s="643"/>
      <c r="BM22" s="643"/>
      <c r="BN22" s="644"/>
      <c r="BO22" s="675" t="s">
        <v>238</v>
      </c>
      <c r="BP22" s="675"/>
      <c r="BQ22" s="675"/>
      <c r="BR22" s="675"/>
      <c r="BS22" s="648" t="s">
        <v>238</v>
      </c>
      <c r="BT22" s="643"/>
      <c r="BU22" s="643"/>
      <c r="BV22" s="643"/>
      <c r="BW22" s="643"/>
      <c r="BX22" s="643"/>
      <c r="BY22" s="643"/>
      <c r="BZ22" s="643"/>
      <c r="CA22" s="643"/>
      <c r="CB22" s="689"/>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c r="B23" s="639" t="s">
        <v>287</v>
      </c>
      <c r="C23" s="640"/>
      <c r="D23" s="640"/>
      <c r="E23" s="640"/>
      <c r="F23" s="640"/>
      <c r="G23" s="640"/>
      <c r="H23" s="640"/>
      <c r="I23" s="640"/>
      <c r="J23" s="640"/>
      <c r="K23" s="640"/>
      <c r="L23" s="640"/>
      <c r="M23" s="640"/>
      <c r="N23" s="640"/>
      <c r="O23" s="640"/>
      <c r="P23" s="640"/>
      <c r="Q23" s="641"/>
      <c r="R23" s="642">
        <v>2347300</v>
      </c>
      <c r="S23" s="643"/>
      <c r="T23" s="643"/>
      <c r="U23" s="643"/>
      <c r="V23" s="643"/>
      <c r="W23" s="643"/>
      <c r="X23" s="643"/>
      <c r="Y23" s="644"/>
      <c r="Z23" s="675">
        <v>16</v>
      </c>
      <c r="AA23" s="675"/>
      <c r="AB23" s="675"/>
      <c r="AC23" s="675"/>
      <c r="AD23" s="676">
        <v>2347300</v>
      </c>
      <c r="AE23" s="676"/>
      <c r="AF23" s="676"/>
      <c r="AG23" s="676"/>
      <c r="AH23" s="676"/>
      <c r="AI23" s="676"/>
      <c r="AJ23" s="676"/>
      <c r="AK23" s="676"/>
      <c r="AL23" s="645">
        <v>38</v>
      </c>
      <c r="AM23" s="646"/>
      <c r="AN23" s="646"/>
      <c r="AO23" s="677"/>
      <c r="AP23" s="736" t="s">
        <v>288</v>
      </c>
      <c r="AQ23" s="744"/>
      <c r="AR23" s="744"/>
      <c r="AS23" s="744"/>
      <c r="AT23" s="744"/>
      <c r="AU23" s="744"/>
      <c r="AV23" s="744"/>
      <c r="AW23" s="744"/>
      <c r="AX23" s="744"/>
      <c r="AY23" s="744"/>
      <c r="AZ23" s="744"/>
      <c r="BA23" s="744"/>
      <c r="BB23" s="744"/>
      <c r="BC23" s="744"/>
      <c r="BD23" s="744"/>
      <c r="BE23" s="744"/>
      <c r="BF23" s="738"/>
      <c r="BG23" s="642" t="s">
        <v>138</v>
      </c>
      <c r="BH23" s="643"/>
      <c r="BI23" s="643"/>
      <c r="BJ23" s="643"/>
      <c r="BK23" s="643"/>
      <c r="BL23" s="643"/>
      <c r="BM23" s="643"/>
      <c r="BN23" s="644"/>
      <c r="BO23" s="675" t="s">
        <v>238</v>
      </c>
      <c r="BP23" s="675"/>
      <c r="BQ23" s="675"/>
      <c r="BR23" s="675"/>
      <c r="BS23" s="648" t="s">
        <v>138</v>
      </c>
      <c r="BT23" s="643"/>
      <c r="BU23" s="643"/>
      <c r="BV23" s="643"/>
      <c r="BW23" s="643"/>
      <c r="BX23" s="643"/>
      <c r="BY23" s="643"/>
      <c r="BZ23" s="643"/>
      <c r="CA23" s="643"/>
      <c r="CB23" s="689"/>
      <c r="CD23" s="746" t="s">
        <v>227</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c r="B24" s="639" t="s">
        <v>294</v>
      </c>
      <c r="C24" s="640"/>
      <c r="D24" s="640"/>
      <c r="E24" s="640"/>
      <c r="F24" s="640"/>
      <c r="G24" s="640"/>
      <c r="H24" s="640"/>
      <c r="I24" s="640"/>
      <c r="J24" s="640"/>
      <c r="K24" s="640"/>
      <c r="L24" s="640"/>
      <c r="M24" s="640"/>
      <c r="N24" s="640"/>
      <c r="O24" s="640"/>
      <c r="P24" s="640"/>
      <c r="Q24" s="641"/>
      <c r="R24" s="642">
        <v>153782</v>
      </c>
      <c r="S24" s="643"/>
      <c r="T24" s="643"/>
      <c r="U24" s="643"/>
      <c r="V24" s="643"/>
      <c r="W24" s="643"/>
      <c r="X24" s="643"/>
      <c r="Y24" s="644"/>
      <c r="Z24" s="675">
        <v>1.1000000000000001</v>
      </c>
      <c r="AA24" s="675"/>
      <c r="AB24" s="675"/>
      <c r="AC24" s="675"/>
      <c r="AD24" s="676" t="s">
        <v>238</v>
      </c>
      <c r="AE24" s="676"/>
      <c r="AF24" s="676"/>
      <c r="AG24" s="676"/>
      <c r="AH24" s="676"/>
      <c r="AI24" s="676"/>
      <c r="AJ24" s="676"/>
      <c r="AK24" s="676"/>
      <c r="AL24" s="645" t="s">
        <v>147</v>
      </c>
      <c r="AM24" s="646"/>
      <c r="AN24" s="646"/>
      <c r="AO24" s="677"/>
      <c r="AP24" s="736" t="s">
        <v>295</v>
      </c>
      <c r="AQ24" s="744"/>
      <c r="AR24" s="744"/>
      <c r="AS24" s="744"/>
      <c r="AT24" s="744"/>
      <c r="AU24" s="744"/>
      <c r="AV24" s="744"/>
      <c r="AW24" s="744"/>
      <c r="AX24" s="744"/>
      <c r="AY24" s="744"/>
      <c r="AZ24" s="744"/>
      <c r="BA24" s="744"/>
      <c r="BB24" s="744"/>
      <c r="BC24" s="744"/>
      <c r="BD24" s="744"/>
      <c r="BE24" s="744"/>
      <c r="BF24" s="738"/>
      <c r="BG24" s="642" t="s">
        <v>138</v>
      </c>
      <c r="BH24" s="643"/>
      <c r="BI24" s="643"/>
      <c r="BJ24" s="643"/>
      <c r="BK24" s="643"/>
      <c r="BL24" s="643"/>
      <c r="BM24" s="643"/>
      <c r="BN24" s="644"/>
      <c r="BO24" s="675" t="s">
        <v>138</v>
      </c>
      <c r="BP24" s="675"/>
      <c r="BQ24" s="675"/>
      <c r="BR24" s="675"/>
      <c r="BS24" s="648" t="s">
        <v>238</v>
      </c>
      <c r="BT24" s="643"/>
      <c r="BU24" s="643"/>
      <c r="BV24" s="643"/>
      <c r="BW24" s="643"/>
      <c r="BX24" s="643"/>
      <c r="BY24" s="643"/>
      <c r="BZ24" s="643"/>
      <c r="CA24" s="643"/>
      <c r="CB24" s="689"/>
      <c r="CD24" s="700" t="s">
        <v>296</v>
      </c>
      <c r="CE24" s="701"/>
      <c r="CF24" s="701"/>
      <c r="CG24" s="701"/>
      <c r="CH24" s="701"/>
      <c r="CI24" s="701"/>
      <c r="CJ24" s="701"/>
      <c r="CK24" s="701"/>
      <c r="CL24" s="701"/>
      <c r="CM24" s="701"/>
      <c r="CN24" s="701"/>
      <c r="CO24" s="701"/>
      <c r="CP24" s="701"/>
      <c r="CQ24" s="702"/>
      <c r="CR24" s="697">
        <v>4580060</v>
      </c>
      <c r="CS24" s="698"/>
      <c r="CT24" s="698"/>
      <c r="CU24" s="698"/>
      <c r="CV24" s="698"/>
      <c r="CW24" s="698"/>
      <c r="CX24" s="698"/>
      <c r="CY24" s="741"/>
      <c r="CZ24" s="742">
        <v>32.299999999999997</v>
      </c>
      <c r="DA24" s="713"/>
      <c r="DB24" s="713"/>
      <c r="DC24" s="745"/>
      <c r="DD24" s="740">
        <v>2573937</v>
      </c>
      <c r="DE24" s="698"/>
      <c r="DF24" s="698"/>
      <c r="DG24" s="698"/>
      <c r="DH24" s="698"/>
      <c r="DI24" s="698"/>
      <c r="DJ24" s="698"/>
      <c r="DK24" s="741"/>
      <c r="DL24" s="740">
        <v>2462621</v>
      </c>
      <c r="DM24" s="698"/>
      <c r="DN24" s="698"/>
      <c r="DO24" s="698"/>
      <c r="DP24" s="698"/>
      <c r="DQ24" s="698"/>
      <c r="DR24" s="698"/>
      <c r="DS24" s="698"/>
      <c r="DT24" s="698"/>
      <c r="DU24" s="698"/>
      <c r="DV24" s="741"/>
      <c r="DW24" s="742">
        <v>37.9</v>
      </c>
      <c r="DX24" s="713"/>
      <c r="DY24" s="713"/>
      <c r="DZ24" s="713"/>
      <c r="EA24" s="713"/>
      <c r="EB24" s="713"/>
      <c r="EC24" s="743"/>
    </row>
    <row r="25" spans="2:133" ht="11.25" customHeight="1">
      <c r="B25" s="639" t="s">
        <v>297</v>
      </c>
      <c r="C25" s="640"/>
      <c r="D25" s="640"/>
      <c r="E25" s="640"/>
      <c r="F25" s="640"/>
      <c r="G25" s="640"/>
      <c r="H25" s="640"/>
      <c r="I25" s="640"/>
      <c r="J25" s="640"/>
      <c r="K25" s="640"/>
      <c r="L25" s="640"/>
      <c r="M25" s="640"/>
      <c r="N25" s="640"/>
      <c r="O25" s="640"/>
      <c r="P25" s="640"/>
      <c r="Q25" s="641"/>
      <c r="R25" s="642" t="s">
        <v>147</v>
      </c>
      <c r="S25" s="643"/>
      <c r="T25" s="643"/>
      <c r="U25" s="643"/>
      <c r="V25" s="643"/>
      <c r="W25" s="643"/>
      <c r="X25" s="643"/>
      <c r="Y25" s="644"/>
      <c r="Z25" s="675" t="s">
        <v>138</v>
      </c>
      <c r="AA25" s="675"/>
      <c r="AB25" s="675"/>
      <c r="AC25" s="675"/>
      <c r="AD25" s="676" t="s">
        <v>238</v>
      </c>
      <c r="AE25" s="676"/>
      <c r="AF25" s="676"/>
      <c r="AG25" s="676"/>
      <c r="AH25" s="676"/>
      <c r="AI25" s="676"/>
      <c r="AJ25" s="676"/>
      <c r="AK25" s="676"/>
      <c r="AL25" s="645" t="s">
        <v>138</v>
      </c>
      <c r="AM25" s="646"/>
      <c r="AN25" s="646"/>
      <c r="AO25" s="677"/>
      <c r="AP25" s="736" t="s">
        <v>298</v>
      </c>
      <c r="AQ25" s="744"/>
      <c r="AR25" s="744"/>
      <c r="AS25" s="744"/>
      <c r="AT25" s="744"/>
      <c r="AU25" s="744"/>
      <c r="AV25" s="744"/>
      <c r="AW25" s="744"/>
      <c r="AX25" s="744"/>
      <c r="AY25" s="744"/>
      <c r="AZ25" s="744"/>
      <c r="BA25" s="744"/>
      <c r="BB25" s="744"/>
      <c r="BC25" s="744"/>
      <c r="BD25" s="744"/>
      <c r="BE25" s="744"/>
      <c r="BF25" s="738"/>
      <c r="BG25" s="642" t="s">
        <v>138</v>
      </c>
      <c r="BH25" s="643"/>
      <c r="BI25" s="643"/>
      <c r="BJ25" s="643"/>
      <c r="BK25" s="643"/>
      <c r="BL25" s="643"/>
      <c r="BM25" s="643"/>
      <c r="BN25" s="644"/>
      <c r="BO25" s="675" t="s">
        <v>138</v>
      </c>
      <c r="BP25" s="675"/>
      <c r="BQ25" s="675"/>
      <c r="BR25" s="675"/>
      <c r="BS25" s="648" t="s">
        <v>138</v>
      </c>
      <c r="BT25" s="643"/>
      <c r="BU25" s="643"/>
      <c r="BV25" s="643"/>
      <c r="BW25" s="643"/>
      <c r="BX25" s="643"/>
      <c r="BY25" s="643"/>
      <c r="BZ25" s="643"/>
      <c r="CA25" s="643"/>
      <c r="CB25" s="689"/>
      <c r="CD25" s="681" t="s">
        <v>299</v>
      </c>
      <c r="CE25" s="682"/>
      <c r="CF25" s="682"/>
      <c r="CG25" s="682"/>
      <c r="CH25" s="682"/>
      <c r="CI25" s="682"/>
      <c r="CJ25" s="682"/>
      <c r="CK25" s="682"/>
      <c r="CL25" s="682"/>
      <c r="CM25" s="682"/>
      <c r="CN25" s="682"/>
      <c r="CO25" s="682"/>
      <c r="CP25" s="682"/>
      <c r="CQ25" s="683"/>
      <c r="CR25" s="642">
        <v>1434698</v>
      </c>
      <c r="CS25" s="661"/>
      <c r="CT25" s="661"/>
      <c r="CU25" s="661"/>
      <c r="CV25" s="661"/>
      <c r="CW25" s="661"/>
      <c r="CX25" s="661"/>
      <c r="CY25" s="662"/>
      <c r="CZ25" s="645">
        <v>10.1</v>
      </c>
      <c r="DA25" s="663"/>
      <c r="DB25" s="663"/>
      <c r="DC25" s="664"/>
      <c r="DD25" s="648">
        <v>1181705</v>
      </c>
      <c r="DE25" s="661"/>
      <c r="DF25" s="661"/>
      <c r="DG25" s="661"/>
      <c r="DH25" s="661"/>
      <c r="DI25" s="661"/>
      <c r="DJ25" s="661"/>
      <c r="DK25" s="662"/>
      <c r="DL25" s="648">
        <v>1159330</v>
      </c>
      <c r="DM25" s="661"/>
      <c r="DN25" s="661"/>
      <c r="DO25" s="661"/>
      <c r="DP25" s="661"/>
      <c r="DQ25" s="661"/>
      <c r="DR25" s="661"/>
      <c r="DS25" s="661"/>
      <c r="DT25" s="661"/>
      <c r="DU25" s="661"/>
      <c r="DV25" s="662"/>
      <c r="DW25" s="645">
        <v>17.899999999999999</v>
      </c>
      <c r="DX25" s="663"/>
      <c r="DY25" s="663"/>
      <c r="DZ25" s="663"/>
      <c r="EA25" s="663"/>
      <c r="EB25" s="663"/>
      <c r="EC25" s="684"/>
    </row>
    <row r="26" spans="2:133" ht="11.25" customHeight="1">
      <c r="B26" s="639" t="s">
        <v>300</v>
      </c>
      <c r="C26" s="640"/>
      <c r="D26" s="640"/>
      <c r="E26" s="640"/>
      <c r="F26" s="640"/>
      <c r="G26" s="640"/>
      <c r="H26" s="640"/>
      <c r="I26" s="640"/>
      <c r="J26" s="640"/>
      <c r="K26" s="640"/>
      <c r="L26" s="640"/>
      <c r="M26" s="640"/>
      <c r="N26" s="640"/>
      <c r="O26" s="640"/>
      <c r="P26" s="640"/>
      <c r="Q26" s="641"/>
      <c r="R26" s="642">
        <v>6296947</v>
      </c>
      <c r="S26" s="643"/>
      <c r="T26" s="643"/>
      <c r="U26" s="643"/>
      <c r="V26" s="643"/>
      <c r="W26" s="643"/>
      <c r="X26" s="643"/>
      <c r="Y26" s="644"/>
      <c r="Z26" s="675">
        <v>43</v>
      </c>
      <c r="AA26" s="675"/>
      <c r="AB26" s="675"/>
      <c r="AC26" s="675"/>
      <c r="AD26" s="676">
        <v>6143165</v>
      </c>
      <c r="AE26" s="676"/>
      <c r="AF26" s="676"/>
      <c r="AG26" s="676"/>
      <c r="AH26" s="676"/>
      <c r="AI26" s="676"/>
      <c r="AJ26" s="676"/>
      <c r="AK26" s="676"/>
      <c r="AL26" s="645">
        <v>99.4</v>
      </c>
      <c r="AM26" s="646"/>
      <c r="AN26" s="646"/>
      <c r="AO26" s="677"/>
      <c r="AP26" s="736" t="s">
        <v>301</v>
      </c>
      <c r="AQ26" s="737"/>
      <c r="AR26" s="737"/>
      <c r="AS26" s="737"/>
      <c r="AT26" s="737"/>
      <c r="AU26" s="737"/>
      <c r="AV26" s="737"/>
      <c r="AW26" s="737"/>
      <c r="AX26" s="737"/>
      <c r="AY26" s="737"/>
      <c r="AZ26" s="737"/>
      <c r="BA26" s="737"/>
      <c r="BB26" s="737"/>
      <c r="BC26" s="737"/>
      <c r="BD26" s="737"/>
      <c r="BE26" s="737"/>
      <c r="BF26" s="738"/>
      <c r="BG26" s="642" t="s">
        <v>238</v>
      </c>
      <c r="BH26" s="643"/>
      <c r="BI26" s="643"/>
      <c r="BJ26" s="643"/>
      <c r="BK26" s="643"/>
      <c r="BL26" s="643"/>
      <c r="BM26" s="643"/>
      <c r="BN26" s="644"/>
      <c r="BO26" s="675" t="s">
        <v>238</v>
      </c>
      <c r="BP26" s="675"/>
      <c r="BQ26" s="675"/>
      <c r="BR26" s="675"/>
      <c r="BS26" s="648" t="s">
        <v>238</v>
      </c>
      <c r="BT26" s="643"/>
      <c r="BU26" s="643"/>
      <c r="BV26" s="643"/>
      <c r="BW26" s="643"/>
      <c r="BX26" s="643"/>
      <c r="BY26" s="643"/>
      <c r="BZ26" s="643"/>
      <c r="CA26" s="643"/>
      <c r="CB26" s="689"/>
      <c r="CD26" s="681" t="s">
        <v>302</v>
      </c>
      <c r="CE26" s="682"/>
      <c r="CF26" s="682"/>
      <c r="CG26" s="682"/>
      <c r="CH26" s="682"/>
      <c r="CI26" s="682"/>
      <c r="CJ26" s="682"/>
      <c r="CK26" s="682"/>
      <c r="CL26" s="682"/>
      <c r="CM26" s="682"/>
      <c r="CN26" s="682"/>
      <c r="CO26" s="682"/>
      <c r="CP26" s="682"/>
      <c r="CQ26" s="683"/>
      <c r="CR26" s="642">
        <v>893432</v>
      </c>
      <c r="CS26" s="643"/>
      <c r="CT26" s="643"/>
      <c r="CU26" s="643"/>
      <c r="CV26" s="643"/>
      <c r="CW26" s="643"/>
      <c r="CX26" s="643"/>
      <c r="CY26" s="644"/>
      <c r="CZ26" s="645">
        <v>6.3</v>
      </c>
      <c r="DA26" s="663"/>
      <c r="DB26" s="663"/>
      <c r="DC26" s="664"/>
      <c r="DD26" s="648">
        <v>702474</v>
      </c>
      <c r="DE26" s="643"/>
      <c r="DF26" s="643"/>
      <c r="DG26" s="643"/>
      <c r="DH26" s="643"/>
      <c r="DI26" s="643"/>
      <c r="DJ26" s="643"/>
      <c r="DK26" s="644"/>
      <c r="DL26" s="648" t="s">
        <v>147</v>
      </c>
      <c r="DM26" s="643"/>
      <c r="DN26" s="643"/>
      <c r="DO26" s="643"/>
      <c r="DP26" s="643"/>
      <c r="DQ26" s="643"/>
      <c r="DR26" s="643"/>
      <c r="DS26" s="643"/>
      <c r="DT26" s="643"/>
      <c r="DU26" s="643"/>
      <c r="DV26" s="644"/>
      <c r="DW26" s="645" t="s">
        <v>238</v>
      </c>
      <c r="DX26" s="663"/>
      <c r="DY26" s="663"/>
      <c r="DZ26" s="663"/>
      <c r="EA26" s="663"/>
      <c r="EB26" s="663"/>
      <c r="EC26" s="684"/>
    </row>
    <row r="27" spans="2:133" ht="11.25" customHeight="1">
      <c r="B27" s="639" t="s">
        <v>303</v>
      </c>
      <c r="C27" s="640"/>
      <c r="D27" s="640"/>
      <c r="E27" s="640"/>
      <c r="F27" s="640"/>
      <c r="G27" s="640"/>
      <c r="H27" s="640"/>
      <c r="I27" s="640"/>
      <c r="J27" s="640"/>
      <c r="K27" s="640"/>
      <c r="L27" s="640"/>
      <c r="M27" s="640"/>
      <c r="N27" s="640"/>
      <c r="O27" s="640"/>
      <c r="P27" s="640"/>
      <c r="Q27" s="641"/>
      <c r="R27" s="642">
        <v>4602</v>
      </c>
      <c r="S27" s="643"/>
      <c r="T27" s="643"/>
      <c r="U27" s="643"/>
      <c r="V27" s="643"/>
      <c r="W27" s="643"/>
      <c r="X27" s="643"/>
      <c r="Y27" s="644"/>
      <c r="Z27" s="675">
        <v>0</v>
      </c>
      <c r="AA27" s="675"/>
      <c r="AB27" s="675"/>
      <c r="AC27" s="675"/>
      <c r="AD27" s="676">
        <v>4602</v>
      </c>
      <c r="AE27" s="676"/>
      <c r="AF27" s="676"/>
      <c r="AG27" s="676"/>
      <c r="AH27" s="676"/>
      <c r="AI27" s="676"/>
      <c r="AJ27" s="676"/>
      <c r="AK27" s="676"/>
      <c r="AL27" s="645">
        <v>0.1</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2998850</v>
      </c>
      <c r="BH27" s="643"/>
      <c r="BI27" s="643"/>
      <c r="BJ27" s="643"/>
      <c r="BK27" s="643"/>
      <c r="BL27" s="643"/>
      <c r="BM27" s="643"/>
      <c r="BN27" s="644"/>
      <c r="BO27" s="675">
        <v>100</v>
      </c>
      <c r="BP27" s="675"/>
      <c r="BQ27" s="675"/>
      <c r="BR27" s="675"/>
      <c r="BS27" s="648" t="s">
        <v>138</v>
      </c>
      <c r="BT27" s="643"/>
      <c r="BU27" s="643"/>
      <c r="BV27" s="643"/>
      <c r="BW27" s="643"/>
      <c r="BX27" s="643"/>
      <c r="BY27" s="643"/>
      <c r="BZ27" s="643"/>
      <c r="CA27" s="643"/>
      <c r="CB27" s="689"/>
      <c r="CD27" s="681" t="s">
        <v>305</v>
      </c>
      <c r="CE27" s="682"/>
      <c r="CF27" s="682"/>
      <c r="CG27" s="682"/>
      <c r="CH27" s="682"/>
      <c r="CI27" s="682"/>
      <c r="CJ27" s="682"/>
      <c r="CK27" s="682"/>
      <c r="CL27" s="682"/>
      <c r="CM27" s="682"/>
      <c r="CN27" s="682"/>
      <c r="CO27" s="682"/>
      <c r="CP27" s="682"/>
      <c r="CQ27" s="683"/>
      <c r="CR27" s="642">
        <v>2420566</v>
      </c>
      <c r="CS27" s="661"/>
      <c r="CT27" s="661"/>
      <c r="CU27" s="661"/>
      <c r="CV27" s="661"/>
      <c r="CW27" s="661"/>
      <c r="CX27" s="661"/>
      <c r="CY27" s="662"/>
      <c r="CZ27" s="645">
        <v>17.100000000000001</v>
      </c>
      <c r="DA27" s="663"/>
      <c r="DB27" s="663"/>
      <c r="DC27" s="664"/>
      <c r="DD27" s="648">
        <v>677175</v>
      </c>
      <c r="DE27" s="661"/>
      <c r="DF27" s="661"/>
      <c r="DG27" s="661"/>
      <c r="DH27" s="661"/>
      <c r="DI27" s="661"/>
      <c r="DJ27" s="661"/>
      <c r="DK27" s="662"/>
      <c r="DL27" s="648">
        <v>588234</v>
      </c>
      <c r="DM27" s="661"/>
      <c r="DN27" s="661"/>
      <c r="DO27" s="661"/>
      <c r="DP27" s="661"/>
      <c r="DQ27" s="661"/>
      <c r="DR27" s="661"/>
      <c r="DS27" s="661"/>
      <c r="DT27" s="661"/>
      <c r="DU27" s="661"/>
      <c r="DV27" s="662"/>
      <c r="DW27" s="645">
        <v>9.1</v>
      </c>
      <c r="DX27" s="663"/>
      <c r="DY27" s="663"/>
      <c r="DZ27" s="663"/>
      <c r="EA27" s="663"/>
      <c r="EB27" s="663"/>
      <c r="EC27" s="684"/>
    </row>
    <row r="28" spans="2:133" ht="11.25" customHeight="1">
      <c r="B28" s="639" t="s">
        <v>306</v>
      </c>
      <c r="C28" s="640"/>
      <c r="D28" s="640"/>
      <c r="E28" s="640"/>
      <c r="F28" s="640"/>
      <c r="G28" s="640"/>
      <c r="H28" s="640"/>
      <c r="I28" s="640"/>
      <c r="J28" s="640"/>
      <c r="K28" s="640"/>
      <c r="L28" s="640"/>
      <c r="M28" s="640"/>
      <c r="N28" s="640"/>
      <c r="O28" s="640"/>
      <c r="P28" s="640"/>
      <c r="Q28" s="641"/>
      <c r="R28" s="642">
        <v>56797</v>
      </c>
      <c r="S28" s="643"/>
      <c r="T28" s="643"/>
      <c r="U28" s="643"/>
      <c r="V28" s="643"/>
      <c r="W28" s="643"/>
      <c r="X28" s="643"/>
      <c r="Y28" s="644"/>
      <c r="Z28" s="675">
        <v>0.4</v>
      </c>
      <c r="AA28" s="675"/>
      <c r="AB28" s="675"/>
      <c r="AC28" s="675"/>
      <c r="AD28" s="676" t="s">
        <v>138</v>
      </c>
      <c r="AE28" s="676"/>
      <c r="AF28" s="676"/>
      <c r="AG28" s="676"/>
      <c r="AH28" s="676"/>
      <c r="AI28" s="676"/>
      <c r="AJ28" s="676"/>
      <c r="AK28" s="676"/>
      <c r="AL28" s="645" t="s">
        <v>238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307</v>
      </c>
      <c r="CE28" s="682"/>
      <c r="CF28" s="682"/>
      <c r="CG28" s="682"/>
      <c r="CH28" s="682"/>
      <c r="CI28" s="682"/>
      <c r="CJ28" s="682"/>
      <c r="CK28" s="682"/>
      <c r="CL28" s="682"/>
      <c r="CM28" s="682"/>
      <c r="CN28" s="682"/>
      <c r="CO28" s="682"/>
      <c r="CP28" s="682"/>
      <c r="CQ28" s="683"/>
      <c r="CR28" s="642">
        <v>724796</v>
      </c>
      <c r="CS28" s="643"/>
      <c r="CT28" s="643"/>
      <c r="CU28" s="643"/>
      <c r="CV28" s="643"/>
      <c r="CW28" s="643"/>
      <c r="CX28" s="643"/>
      <c r="CY28" s="644"/>
      <c r="CZ28" s="645">
        <v>5.0999999999999996</v>
      </c>
      <c r="DA28" s="663"/>
      <c r="DB28" s="663"/>
      <c r="DC28" s="664"/>
      <c r="DD28" s="648">
        <v>715057</v>
      </c>
      <c r="DE28" s="643"/>
      <c r="DF28" s="643"/>
      <c r="DG28" s="643"/>
      <c r="DH28" s="643"/>
      <c r="DI28" s="643"/>
      <c r="DJ28" s="643"/>
      <c r="DK28" s="644"/>
      <c r="DL28" s="648">
        <v>715057</v>
      </c>
      <c r="DM28" s="643"/>
      <c r="DN28" s="643"/>
      <c r="DO28" s="643"/>
      <c r="DP28" s="643"/>
      <c r="DQ28" s="643"/>
      <c r="DR28" s="643"/>
      <c r="DS28" s="643"/>
      <c r="DT28" s="643"/>
      <c r="DU28" s="643"/>
      <c r="DV28" s="644"/>
      <c r="DW28" s="645">
        <v>11</v>
      </c>
      <c r="DX28" s="663"/>
      <c r="DY28" s="663"/>
      <c r="DZ28" s="663"/>
      <c r="EA28" s="663"/>
      <c r="EB28" s="663"/>
      <c r="EC28" s="684"/>
    </row>
    <row r="29" spans="2:133" ht="11.25" customHeight="1">
      <c r="B29" s="639" t="s">
        <v>308</v>
      </c>
      <c r="C29" s="640"/>
      <c r="D29" s="640"/>
      <c r="E29" s="640"/>
      <c r="F29" s="640"/>
      <c r="G29" s="640"/>
      <c r="H29" s="640"/>
      <c r="I29" s="640"/>
      <c r="J29" s="640"/>
      <c r="K29" s="640"/>
      <c r="L29" s="640"/>
      <c r="M29" s="640"/>
      <c r="N29" s="640"/>
      <c r="O29" s="640"/>
      <c r="P29" s="640"/>
      <c r="Q29" s="641"/>
      <c r="R29" s="642">
        <v>92845</v>
      </c>
      <c r="S29" s="643"/>
      <c r="T29" s="643"/>
      <c r="U29" s="643"/>
      <c r="V29" s="643"/>
      <c r="W29" s="643"/>
      <c r="X29" s="643"/>
      <c r="Y29" s="644"/>
      <c r="Z29" s="675">
        <v>0.6</v>
      </c>
      <c r="AA29" s="675"/>
      <c r="AB29" s="675"/>
      <c r="AC29" s="675"/>
      <c r="AD29" s="676">
        <v>14835</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309</v>
      </c>
      <c r="CE29" s="731"/>
      <c r="CF29" s="681" t="s">
        <v>310</v>
      </c>
      <c r="CG29" s="682"/>
      <c r="CH29" s="682"/>
      <c r="CI29" s="682"/>
      <c r="CJ29" s="682"/>
      <c r="CK29" s="682"/>
      <c r="CL29" s="682"/>
      <c r="CM29" s="682"/>
      <c r="CN29" s="682"/>
      <c r="CO29" s="682"/>
      <c r="CP29" s="682"/>
      <c r="CQ29" s="683"/>
      <c r="CR29" s="642">
        <v>724781</v>
      </c>
      <c r="CS29" s="661"/>
      <c r="CT29" s="661"/>
      <c r="CU29" s="661"/>
      <c r="CV29" s="661"/>
      <c r="CW29" s="661"/>
      <c r="CX29" s="661"/>
      <c r="CY29" s="662"/>
      <c r="CZ29" s="645">
        <v>5.0999999999999996</v>
      </c>
      <c r="DA29" s="663"/>
      <c r="DB29" s="663"/>
      <c r="DC29" s="664"/>
      <c r="DD29" s="648">
        <v>715042</v>
      </c>
      <c r="DE29" s="661"/>
      <c r="DF29" s="661"/>
      <c r="DG29" s="661"/>
      <c r="DH29" s="661"/>
      <c r="DI29" s="661"/>
      <c r="DJ29" s="661"/>
      <c r="DK29" s="662"/>
      <c r="DL29" s="648">
        <v>715042</v>
      </c>
      <c r="DM29" s="661"/>
      <c r="DN29" s="661"/>
      <c r="DO29" s="661"/>
      <c r="DP29" s="661"/>
      <c r="DQ29" s="661"/>
      <c r="DR29" s="661"/>
      <c r="DS29" s="661"/>
      <c r="DT29" s="661"/>
      <c r="DU29" s="661"/>
      <c r="DV29" s="662"/>
      <c r="DW29" s="645">
        <v>11</v>
      </c>
      <c r="DX29" s="663"/>
      <c r="DY29" s="663"/>
      <c r="DZ29" s="663"/>
      <c r="EA29" s="663"/>
      <c r="EB29" s="663"/>
      <c r="EC29" s="684"/>
    </row>
    <row r="30" spans="2:133" ht="11.25" customHeight="1">
      <c r="B30" s="639" t="s">
        <v>311</v>
      </c>
      <c r="C30" s="640"/>
      <c r="D30" s="640"/>
      <c r="E30" s="640"/>
      <c r="F30" s="640"/>
      <c r="G30" s="640"/>
      <c r="H30" s="640"/>
      <c r="I30" s="640"/>
      <c r="J30" s="640"/>
      <c r="K30" s="640"/>
      <c r="L30" s="640"/>
      <c r="M30" s="640"/>
      <c r="N30" s="640"/>
      <c r="O30" s="640"/>
      <c r="P30" s="640"/>
      <c r="Q30" s="641"/>
      <c r="R30" s="642">
        <v>13229</v>
      </c>
      <c r="S30" s="643"/>
      <c r="T30" s="643"/>
      <c r="U30" s="643"/>
      <c r="V30" s="643"/>
      <c r="W30" s="643"/>
      <c r="X30" s="643"/>
      <c r="Y30" s="644"/>
      <c r="Z30" s="675">
        <v>0.1</v>
      </c>
      <c r="AA30" s="675"/>
      <c r="AB30" s="675"/>
      <c r="AC30" s="675"/>
      <c r="AD30" s="676" t="s">
        <v>138</v>
      </c>
      <c r="AE30" s="676"/>
      <c r="AF30" s="676"/>
      <c r="AG30" s="676"/>
      <c r="AH30" s="676"/>
      <c r="AI30" s="676"/>
      <c r="AJ30" s="676"/>
      <c r="AK30" s="676"/>
      <c r="AL30" s="645" t="s">
        <v>147</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312</v>
      </c>
      <c r="BH30" s="728"/>
      <c r="BI30" s="728"/>
      <c r="BJ30" s="728"/>
      <c r="BK30" s="728"/>
      <c r="BL30" s="728"/>
      <c r="BM30" s="728"/>
      <c r="BN30" s="728"/>
      <c r="BO30" s="728"/>
      <c r="BP30" s="728"/>
      <c r="BQ30" s="729"/>
      <c r="BR30" s="703" t="s">
        <v>313</v>
      </c>
      <c r="BS30" s="728"/>
      <c r="BT30" s="728"/>
      <c r="BU30" s="728"/>
      <c r="BV30" s="728"/>
      <c r="BW30" s="728"/>
      <c r="BX30" s="728"/>
      <c r="BY30" s="728"/>
      <c r="BZ30" s="728"/>
      <c r="CA30" s="728"/>
      <c r="CB30" s="729"/>
      <c r="CD30" s="732"/>
      <c r="CE30" s="733"/>
      <c r="CF30" s="681" t="s">
        <v>314</v>
      </c>
      <c r="CG30" s="682"/>
      <c r="CH30" s="682"/>
      <c r="CI30" s="682"/>
      <c r="CJ30" s="682"/>
      <c r="CK30" s="682"/>
      <c r="CL30" s="682"/>
      <c r="CM30" s="682"/>
      <c r="CN30" s="682"/>
      <c r="CO30" s="682"/>
      <c r="CP30" s="682"/>
      <c r="CQ30" s="683"/>
      <c r="CR30" s="642">
        <v>689566</v>
      </c>
      <c r="CS30" s="643"/>
      <c r="CT30" s="643"/>
      <c r="CU30" s="643"/>
      <c r="CV30" s="643"/>
      <c r="CW30" s="643"/>
      <c r="CX30" s="643"/>
      <c r="CY30" s="644"/>
      <c r="CZ30" s="645">
        <v>4.9000000000000004</v>
      </c>
      <c r="DA30" s="663"/>
      <c r="DB30" s="663"/>
      <c r="DC30" s="664"/>
      <c r="DD30" s="648">
        <v>681643</v>
      </c>
      <c r="DE30" s="643"/>
      <c r="DF30" s="643"/>
      <c r="DG30" s="643"/>
      <c r="DH30" s="643"/>
      <c r="DI30" s="643"/>
      <c r="DJ30" s="643"/>
      <c r="DK30" s="644"/>
      <c r="DL30" s="648">
        <v>681643</v>
      </c>
      <c r="DM30" s="643"/>
      <c r="DN30" s="643"/>
      <c r="DO30" s="643"/>
      <c r="DP30" s="643"/>
      <c r="DQ30" s="643"/>
      <c r="DR30" s="643"/>
      <c r="DS30" s="643"/>
      <c r="DT30" s="643"/>
      <c r="DU30" s="643"/>
      <c r="DV30" s="644"/>
      <c r="DW30" s="645">
        <v>10.5</v>
      </c>
      <c r="DX30" s="663"/>
      <c r="DY30" s="663"/>
      <c r="DZ30" s="663"/>
      <c r="EA30" s="663"/>
      <c r="EB30" s="663"/>
      <c r="EC30" s="684"/>
    </row>
    <row r="31" spans="2:133" ht="11.25" customHeight="1">
      <c r="B31" s="639" t="s">
        <v>315</v>
      </c>
      <c r="C31" s="640"/>
      <c r="D31" s="640"/>
      <c r="E31" s="640"/>
      <c r="F31" s="640"/>
      <c r="G31" s="640"/>
      <c r="H31" s="640"/>
      <c r="I31" s="640"/>
      <c r="J31" s="640"/>
      <c r="K31" s="640"/>
      <c r="L31" s="640"/>
      <c r="M31" s="640"/>
      <c r="N31" s="640"/>
      <c r="O31" s="640"/>
      <c r="P31" s="640"/>
      <c r="Q31" s="641"/>
      <c r="R31" s="642">
        <v>5224869</v>
      </c>
      <c r="S31" s="643"/>
      <c r="T31" s="643"/>
      <c r="U31" s="643"/>
      <c r="V31" s="643"/>
      <c r="W31" s="643"/>
      <c r="X31" s="643"/>
      <c r="Y31" s="644"/>
      <c r="Z31" s="675">
        <v>35.700000000000003</v>
      </c>
      <c r="AA31" s="675"/>
      <c r="AB31" s="675"/>
      <c r="AC31" s="675"/>
      <c r="AD31" s="676" t="s">
        <v>238</v>
      </c>
      <c r="AE31" s="676"/>
      <c r="AF31" s="676"/>
      <c r="AG31" s="676"/>
      <c r="AH31" s="676"/>
      <c r="AI31" s="676"/>
      <c r="AJ31" s="676"/>
      <c r="AK31" s="676"/>
      <c r="AL31" s="645" t="s">
        <v>238</v>
      </c>
      <c r="AM31" s="646"/>
      <c r="AN31" s="646"/>
      <c r="AO31" s="677"/>
      <c r="AP31" s="716" t="s">
        <v>316</v>
      </c>
      <c r="AQ31" s="717"/>
      <c r="AR31" s="717"/>
      <c r="AS31" s="717"/>
      <c r="AT31" s="722" t="s">
        <v>317</v>
      </c>
      <c r="AU31" s="231"/>
      <c r="AV31" s="231"/>
      <c r="AW31" s="231"/>
      <c r="AX31" s="708" t="s">
        <v>189</v>
      </c>
      <c r="AY31" s="709"/>
      <c r="AZ31" s="709"/>
      <c r="BA31" s="709"/>
      <c r="BB31" s="709"/>
      <c r="BC31" s="709"/>
      <c r="BD31" s="709"/>
      <c r="BE31" s="709"/>
      <c r="BF31" s="710"/>
      <c r="BG31" s="711">
        <v>98</v>
      </c>
      <c r="BH31" s="712"/>
      <c r="BI31" s="712"/>
      <c r="BJ31" s="712"/>
      <c r="BK31" s="712"/>
      <c r="BL31" s="712"/>
      <c r="BM31" s="713">
        <v>93.5</v>
      </c>
      <c r="BN31" s="712"/>
      <c r="BO31" s="712"/>
      <c r="BP31" s="712"/>
      <c r="BQ31" s="714"/>
      <c r="BR31" s="711">
        <v>98.5</v>
      </c>
      <c r="BS31" s="712"/>
      <c r="BT31" s="712"/>
      <c r="BU31" s="712"/>
      <c r="BV31" s="712"/>
      <c r="BW31" s="712"/>
      <c r="BX31" s="713">
        <v>93.6</v>
      </c>
      <c r="BY31" s="712"/>
      <c r="BZ31" s="712"/>
      <c r="CA31" s="712"/>
      <c r="CB31" s="714"/>
      <c r="CD31" s="732"/>
      <c r="CE31" s="733"/>
      <c r="CF31" s="681" t="s">
        <v>318</v>
      </c>
      <c r="CG31" s="682"/>
      <c r="CH31" s="682"/>
      <c r="CI31" s="682"/>
      <c r="CJ31" s="682"/>
      <c r="CK31" s="682"/>
      <c r="CL31" s="682"/>
      <c r="CM31" s="682"/>
      <c r="CN31" s="682"/>
      <c r="CO31" s="682"/>
      <c r="CP31" s="682"/>
      <c r="CQ31" s="683"/>
      <c r="CR31" s="642">
        <v>35215</v>
      </c>
      <c r="CS31" s="661"/>
      <c r="CT31" s="661"/>
      <c r="CU31" s="661"/>
      <c r="CV31" s="661"/>
      <c r="CW31" s="661"/>
      <c r="CX31" s="661"/>
      <c r="CY31" s="662"/>
      <c r="CZ31" s="645">
        <v>0.2</v>
      </c>
      <c r="DA31" s="663"/>
      <c r="DB31" s="663"/>
      <c r="DC31" s="664"/>
      <c r="DD31" s="648">
        <v>33399</v>
      </c>
      <c r="DE31" s="661"/>
      <c r="DF31" s="661"/>
      <c r="DG31" s="661"/>
      <c r="DH31" s="661"/>
      <c r="DI31" s="661"/>
      <c r="DJ31" s="661"/>
      <c r="DK31" s="662"/>
      <c r="DL31" s="648">
        <v>33399</v>
      </c>
      <c r="DM31" s="661"/>
      <c r="DN31" s="661"/>
      <c r="DO31" s="661"/>
      <c r="DP31" s="661"/>
      <c r="DQ31" s="661"/>
      <c r="DR31" s="661"/>
      <c r="DS31" s="661"/>
      <c r="DT31" s="661"/>
      <c r="DU31" s="661"/>
      <c r="DV31" s="662"/>
      <c r="DW31" s="645">
        <v>0.5</v>
      </c>
      <c r="DX31" s="663"/>
      <c r="DY31" s="663"/>
      <c r="DZ31" s="663"/>
      <c r="EA31" s="663"/>
      <c r="EB31" s="663"/>
      <c r="EC31" s="684"/>
    </row>
    <row r="32" spans="2:133" ht="11.25" customHeight="1">
      <c r="B32" s="725" t="s">
        <v>319</v>
      </c>
      <c r="C32" s="726"/>
      <c r="D32" s="726"/>
      <c r="E32" s="726"/>
      <c r="F32" s="726"/>
      <c r="G32" s="726"/>
      <c r="H32" s="726"/>
      <c r="I32" s="726"/>
      <c r="J32" s="726"/>
      <c r="K32" s="726"/>
      <c r="L32" s="726"/>
      <c r="M32" s="726"/>
      <c r="N32" s="726"/>
      <c r="O32" s="726"/>
      <c r="P32" s="726"/>
      <c r="Q32" s="727"/>
      <c r="R32" s="642">
        <v>13163</v>
      </c>
      <c r="S32" s="643"/>
      <c r="T32" s="643"/>
      <c r="U32" s="643"/>
      <c r="V32" s="643"/>
      <c r="W32" s="643"/>
      <c r="X32" s="643"/>
      <c r="Y32" s="644"/>
      <c r="Z32" s="675">
        <v>0.1</v>
      </c>
      <c r="AA32" s="675"/>
      <c r="AB32" s="675"/>
      <c r="AC32" s="675"/>
      <c r="AD32" s="676">
        <v>13163</v>
      </c>
      <c r="AE32" s="676"/>
      <c r="AF32" s="676"/>
      <c r="AG32" s="676"/>
      <c r="AH32" s="676"/>
      <c r="AI32" s="676"/>
      <c r="AJ32" s="676"/>
      <c r="AK32" s="676"/>
      <c r="AL32" s="645">
        <v>0.2</v>
      </c>
      <c r="AM32" s="646"/>
      <c r="AN32" s="646"/>
      <c r="AO32" s="677"/>
      <c r="AP32" s="718"/>
      <c r="AQ32" s="719"/>
      <c r="AR32" s="719"/>
      <c r="AS32" s="719"/>
      <c r="AT32" s="723"/>
      <c r="AU32" s="230" t="s">
        <v>320</v>
      </c>
      <c r="AV32" s="230"/>
      <c r="AW32" s="230"/>
      <c r="AX32" s="639" t="s">
        <v>321</v>
      </c>
      <c r="AY32" s="640"/>
      <c r="AZ32" s="640"/>
      <c r="BA32" s="640"/>
      <c r="BB32" s="640"/>
      <c r="BC32" s="640"/>
      <c r="BD32" s="640"/>
      <c r="BE32" s="640"/>
      <c r="BF32" s="641"/>
      <c r="BG32" s="715">
        <v>99.2</v>
      </c>
      <c r="BH32" s="661"/>
      <c r="BI32" s="661"/>
      <c r="BJ32" s="661"/>
      <c r="BK32" s="661"/>
      <c r="BL32" s="661"/>
      <c r="BM32" s="646">
        <v>96.2</v>
      </c>
      <c r="BN32" s="707"/>
      <c r="BO32" s="707"/>
      <c r="BP32" s="707"/>
      <c r="BQ32" s="688"/>
      <c r="BR32" s="715">
        <v>98.9</v>
      </c>
      <c r="BS32" s="661"/>
      <c r="BT32" s="661"/>
      <c r="BU32" s="661"/>
      <c r="BV32" s="661"/>
      <c r="BW32" s="661"/>
      <c r="BX32" s="646">
        <v>95.6</v>
      </c>
      <c r="BY32" s="707"/>
      <c r="BZ32" s="707"/>
      <c r="CA32" s="707"/>
      <c r="CB32" s="688"/>
      <c r="CD32" s="734"/>
      <c r="CE32" s="735"/>
      <c r="CF32" s="681" t="s">
        <v>322</v>
      </c>
      <c r="CG32" s="682"/>
      <c r="CH32" s="682"/>
      <c r="CI32" s="682"/>
      <c r="CJ32" s="682"/>
      <c r="CK32" s="682"/>
      <c r="CL32" s="682"/>
      <c r="CM32" s="682"/>
      <c r="CN32" s="682"/>
      <c r="CO32" s="682"/>
      <c r="CP32" s="682"/>
      <c r="CQ32" s="683"/>
      <c r="CR32" s="642">
        <v>15</v>
      </c>
      <c r="CS32" s="643"/>
      <c r="CT32" s="643"/>
      <c r="CU32" s="643"/>
      <c r="CV32" s="643"/>
      <c r="CW32" s="643"/>
      <c r="CX32" s="643"/>
      <c r="CY32" s="644"/>
      <c r="CZ32" s="645">
        <v>0</v>
      </c>
      <c r="DA32" s="663"/>
      <c r="DB32" s="663"/>
      <c r="DC32" s="664"/>
      <c r="DD32" s="648">
        <v>15</v>
      </c>
      <c r="DE32" s="643"/>
      <c r="DF32" s="643"/>
      <c r="DG32" s="643"/>
      <c r="DH32" s="643"/>
      <c r="DI32" s="643"/>
      <c r="DJ32" s="643"/>
      <c r="DK32" s="644"/>
      <c r="DL32" s="648">
        <v>15</v>
      </c>
      <c r="DM32" s="643"/>
      <c r="DN32" s="643"/>
      <c r="DO32" s="643"/>
      <c r="DP32" s="643"/>
      <c r="DQ32" s="643"/>
      <c r="DR32" s="643"/>
      <c r="DS32" s="643"/>
      <c r="DT32" s="643"/>
      <c r="DU32" s="643"/>
      <c r="DV32" s="644"/>
      <c r="DW32" s="645">
        <v>0</v>
      </c>
      <c r="DX32" s="663"/>
      <c r="DY32" s="663"/>
      <c r="DZ32" s="663"/>
      <c r="EA32" s="663"/>
      <c r="EB32" s="663"/>
      <c r="EC32" s="684"/>
    </row>
    <row r="33" spans="2:133" ht="11.25" customHeight="1">
      <c r="B33" s="639" t="s">
        <v>323</v>
      </c>
      <c r="C33" s="640"/>
      <c r="D33" s="640"/>
      <c r="E33" s="640"/>
      <c r="F33" s="640"/>
      <c r="G33" s="640"/>
      <c r="H33" s="640"/>
      <c r="I33" s="640"/>
      <c r="J33" s="640"/>
      <c r="K33" s="640"/>
      <c r="L33" s="640"/>
      <c r="M33" s="640"/>
      <c r="N33" s="640"/>
      <c r="O33" s="640"/>
      <c r="P33" s="640"/>
      <c r="Q33" s="641"/>
      <c r="R33" s="642">
        <v>979131</v>
      </c>
      <c r="S33" s="643"/>
      <c r="T33" s="643"/>
      <c r="U33" s="643"/>
      <c r="V33" s="643"/>
      <c r="W33" s="643"/>
      <c r="X33" s="643"/>
      <c r="Y33" s="644"/>
      <c r="Z33" s="675">
        <v>6.7</v>
      </c>
      <c r="AA33" s="675"/>
      <c r="AB33" s="675"/>
      <c r="AC33" s="675"/>
      <c r="AD33" s="676" t="s">
        <v>238</v>
      </c>
      <c r="AE33" s="676"/>
      <c r="AF33" s="676"/>
      <c r="AG33" s="676"/>
      <c r="AH33" s="676"/>
      <c r="AI33" s="676"/>
      <c r="AJ33" s="676"/>
      <c r="AK33" s="676"/>
      <c r="AL33" s="645" t="s">
        <v>238</v>
      </c>
      <c r="AM33" s="646"/>
      <c r="AN33" s="646"/>
      <c r="AO33" s="677"/>
      <c r="AP33" s="720"/>
      <c r="AQ33" s="721"/>
      <c r="AR33" s="721"/>
      <c r="AS33" s="721"/>
      <c r="AT33" s="724"/>
      <c r="AU33" s="232"/>
      <c r="AV33" s="232"/>
      <c r="AW33" s="232"/>
      <c r="AX33" s="623" t="s">
        <v>324</v>
      </c>
      <c r="AY33" s="624"/>
      <c r="AZ33" s="624"/>
      <c r="BA33" s="624"/>
      <c r="BB33" s="624"/>
      <c r="BC33" s="624"/>
      <c r="BD33" s="624"/>
      <c r="BE33" s="624"/>
      <c r="BF33" s="625"/>
      <c r="BG33" s="706">
        <v>96.4</v>
      </c>
      <c r="BH33" s="627"/>
      <c r="BI33" s="627"/>
      <c r="BJ33" s="627"/>
      <c r="BK33" s="627"/>
      <c r="BL33" s="627"/>
      <c r="BM33" s="669">
        <v>89.8</v>
      </c>
      <c r="BN33" s="627"/>
      <c r="BO33" s="627"/>
      <c r="BP33" s="627"/>
      <c r="BQ33" s="671"/>
      <c r="BR33" s="706">
        <v>98</v>
      </c>
      <c r="BS33" s="627"/>
      <c r="BT33" s="627"/>
      <c r="BU33" s="627"/>
      <c r="BV33" s="627"/>
      <c r="BW33" s="627"/>
      <c r="BX33" s="669">
        <v>90.6</v>
      </c>
      <c r="BY33" s="627"/>
      <c r="BZ33" s="627"/>
      <c r="CA33" s="627"/>
      <c r="CB33" s="671"/>
      <c r="CD33" s="681" t="s">
        <v>325</v>
      </c>
      <c r="CE33" s="682"/>
      <c r="CF33" s="682"/>
      <c r="CG33" s="682"/>
      <c r="CH33" s="682"/>
      <c r="CI33" s="682"/>
      <c r="CJ33" s="682"/>
      <c r="CK33" s="682"/>
      <c r="CL33" s="682"/>
      <c r="CM33" s="682"/>
      <c r="CN33" s="682"/>
      <c r="CO33" s="682"/>
      <c r="CP33" s="682"/>
      <c r="CQ33" s="683"/>
      <c r="CR33" s="642">
        <v>8584212</v>
      </c>
      <c r="CS33" s="661"/>
      <c r="CT33" s="661"/>
      <c r="CU33" s="661"/>
      <c r="CV33" s="661"/>
      <c r="CW33" s="661"/>
      <c r="CX33" s="661"/>
      <c r="CY33" s="662"/>
      <c r="CZ33" s="645">
        <v>60.6</v>
      </c>
      <c r="DA33" s="663"/>
      <c r="DB33" s="663"/>
      <c r="DC33" s="664"/>
      <c r="DD33" s="648">
        <v>4377195</v>
      </c>
      <c r="DE33" s="661"/>
      <c r="DF33" s="661"/>
      <c r="DG33" s="661"/>
      <c r="DH33" s="661"/>
      <c r="DI33" s="661"/>
      <c r="DJ33" s="661"/>
      <c r="DK33" s="662"/>
      <c r="DL33" s="648">
        <v>3210740</v>
      </c>
      <c r="DM33" s="661"/>
      <c r="DN33" s="661"/>
      <c r="DO33" s="661"/>
      <c r="DP33" s="661"/>
      <c r="DQ33" s="661"/>
      <c r="DR33" s="661"/>
      <c r="DS33" s="661"/>
      <c r="DT33" s="661"/>
      <c r="DU33" s="661"/>
      <c r="DV33" s="662"/>
      <c r="DW33" s="645">
        <v>49.5</v>
      </c>
      <c r="DX33" s="663"/>
      <c r="DY33" s="663"/>
      <c r="DZ33" s="663"/>
      <c r="EA33" s="663"/>
      <c r="EB33" s="663"/>
      <c r="EC33" s="684"/>
    </row>
    <row r="34" spans="2:133" ht="11.25" customHeight="1">
      <c r="B34" s="639" t="s">
        <v>326</v>
      </c>
      <c r="C34" s="640"/>
      <c r="D34" s="640"/>
      <c r="E34" s="640"/>
      <c r="F34" s="640"/>
      <c r="G34" s="640"/>
      <c r="H34" s="640"/>
      <c r="I34" s="640"/>
      <c r="J34" s="640"/>
      <c r="K34" s="640"/>
      <c r="L34" s="640"/>
      <c r="M34" s="640"/>
      <c r="N34" s="640"/>
      <c r="O34" s="640"/>
      <c r="P34" s="640"/>
      <c r="Q34" s="641"/>
      <c r="R34" s="642">
        <v>12825</v>
      </c>
      <c r="S34" s="643"/>
      <c r="T34" s="643"/>
      <c r="U34" s="643"/>
      <c r="V34" s="643"/>
      <c r="W34" s="643"/>
      <c r="X34" s="643"/>
      <c r="Y34" s="644"/>
      <c r="Z34" s="675">
        <v>0.1</v>
      </c>
      <c r="AA34" s="675"/>
      <c r="AB34" s="675"/>
      <c r="AC34" s="675"/>
      <c r="AD34" s="676">
        <v>4776</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327</v>
      </c>
      <c r="CE34" s="682"/>
      <c r="CF34" s="682"/>
      <c r="CG34" s="682"/>
      <c r="CH34" s="682"/>
      <c r="CI34" s="682"/>
      <c r="CJ34" s="682"/>
      <c r="CK34" s="682"/>
      <c r="CL34" s="682"/>
      <c r="CM34" s="682"/>
      <c r="CN34" s="682"/>
      <c r="CO34" s="682"/>
      <c r="CP34" s="682"/>
      <c r="CQ34" s="683"/>
      <c r="CR34" s="642">
        <v>1664787</v>
      </c>
      <c r="CS34" s="643"/>
      <c r="CT34" s="643"/>
      <c r="CU34" s="643"/>
      <c r="CV34" s="643"/>
      <c r="CW34" s="643"/>
      <c r="CX34" s="643"/>
      <c r="CY34" s="644"/>
      <c r="CZ34" s="645">
        <v>11.7</v>
      </c>
      <c r="DA34" s="663"/>
      <c r="DB34" s="663"/>
      <c r="DC34" s="664"/>
      <c r="DD34" s="648">
        <v>1343052</v>
      </c>
      <c r="DE34" s="643"/>
      <c r="DF34" s="643"/>
      <c r="DG34" s="643"/>
      <c r="DH34" s="643"/>
      <c r="DI34" s="643"/>
      <c r="DJ34" s="643"/>
      <c r="DK34" s="644"/>
      <c r="DL34" s="648">
        <v>1051205</v>
      </c>
      <c r="DM34" s="643"/>
      <c r="DN34" s="643"/>
      <c r="DO34" s="643"/>
      <c r="DP34" s="643"/>
      <c r="DQ34" s="643"/>
      <c r="DR34" s="643"/>
      <c r="DS34" s="643"/>
      <c r="DT34" s="643"/>
      <c r="DU34" s="643"/>
      <c r="DV34" s="644"/>
      <c r="DW34" s="645">
        <v>16.2</v>
      </c>
      <c r="DX34" s="663"/>
      <c r="DY34" s="663"/>
      <c r="DZ34" s="663"/>
      <c r="EA34" s="663"/>
      <c r="EB34" s="663"/>
      <c r="EC34" s="684"/>
    </row>
    <row r="35" spans="2:133" ht="11.25" customHeight="1">
      <c r="B35" s="639" t="s">
        <v>328</v>
      </c>
      <c r="C35" s="640"/>
      <c r="D35" s="640"/>
      <c r="E35" s="640"/>
      <c r="F35" s="640"/>
      <c r="G35" s="640"/>
      <c r="H35" s="640"/>
      <c r="I35" s="640"/>
      <c r="J35" s="640"/>
      <c r="K35" s="640"/>
      <c r="L35" s="640"/>
      <c r="M35" s="640"/>
      <c r="N35" s="640"/>
      <c r="O35" s="640"/>
      <c r="P35" s="640"/>
      <c r="Q35" s="641"/>
      <c r="R35" s="642">
        <v>117164</v>
      </c>
      <c r="S35" s="643"/>
      <c r="T35" s="643"/>
      <c r="U35" s="643"/>
      <c r="V35" s="643"/>
      <c r="W35" s="643"/>
      <c r="X35" s="643"/>
      <c r="Y35" s="644"/>
      <c r="Z35" s="675">
        <v>0.8</v>
      </c>
      <c r="AA35" s="675"/>
      <c r="AB35" s="675"/>
      <c r="AC35" s="675"/>
      <c r="AD35" s="676" t="s">
        <v>138</v>
      </c>
      <c r="AE35" s="676"/>
      <c r="AF35" s="676"/>
      <c r="AG35" s="676"/>
      <c r="AH35" s="676"/>
      <c r="AI35" s="676"/>
      <c r="AJ35" s="676"/>
      <c r="AK35" s="676"/>
      <c r="AL35" s="645" t="s">
        <v>238</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331</v>
      </c>
      <c r="CE35" s="682"/>
      <c r="CF35" s="682"/>
      <c r="CG35" s="682"/>
      <c r="CH35" s="682"/>
      <c r="CI35" s="682"/>
      <c r="CJ35" s="682"/>
      <c r="CK35" s="682"/>
      <c r="CL35" s="682"/>
      <c r="CM35" s="682"/>
      <c r="CN35" s="682"/>
      <c r="CO35" s="682"/>
      <c r="CP35" s="682"/>
      <c r="CQ35" s="683"/>
      <c r="CR35" s="642">
        <v>55188</v>
      </c>
      <c r="CS35" s="661"/>
      <c r="CT35" s="661"/>
      <c r="CU35" s="661"/>
      <c r="CV35" s="661"/>
      <c r="CW35" s="661"/>
      <c r="CX35" s="661"/>
      <c r="CY35" s="662"/>
      <c r="CZ35" s="645">
        <v>0.4</v>
      </c>
      <c r="DA35" s="663"/>
      <c r="DB35" s="663"/>
      <c r="DC35" s="664"/>
      <c r="DD35" s="648">
        <v>46601</v>
      </c>
      <c r="DE35" s="661"/>
      <c r="DF35" s="661"/>
      <c r="DG35" s="661"/>
      <c r="DH35" s="661"/>
      <c r="DI35" s="661"/>
      <c r="DJ35" s="661"/>
      <c r="DK35" s="662"/>
      <c r="DL35" s="648">
        <v>46327</v>
      </c>
      <c r="DM35" s="661"/>
      <c r="DN35" s="661"/>
      <c r="DO35" s="661"/>
      <c r="DP35" s="661"/>
      <c r="DQ35" s="661"/>
      <c r="DR35" s="661"/>
      <c r="DS35" s="661"/>
      <c r="DT35" s="661"/>
      <c r="DU35" s="661"/>
      <c r="DV35" s="662"/>
      <c r="DW35" s="645">
        <v>0.7</v>
      </c>
      <c r="DX35" s="663"/>
      <c r="DY35" s="663"/>
      <c r="DZ35" s="663"/>
      <c r="EA35" s="663"/>
      <c r="EB35" s="663"/>
      <c r="EC35" s="684"/>
    </row>
    <row r="36" spans="2:133" ht="11.25" customHeight="1">
      <c r="B36" s="639" t="s">
        <v>332</v>
      </c>
      <c r="C36" s="640"/>
      <c r="D36" s="640"/>
      <c r="E36" s="640"/>
      <c r="F36" s="640"/>
      <c r="G36" s="640"/>
      <c r="H36" s="640"/>
      <c r="I36" s="640"/>
      <c r="J36" s="640"/>
      <c r="K36" s="640"/>
      <c r="L36" s="640"/>
      <c r="M36" s="640"/>
      <c r="N36" s="640"/>
      <c r="O36" s="640"/>
      <c r="P36" s="640"/>
      <c r="Q36" s="641"/>
      <c r="R36" s="642">
        <v>383134</v>
      </c>
      <c r="S36" s="643"/>
      <c r="T36" s="643"/>
      <c r="U36" s="643"/>
      <c r="V36" s="643"/>
      <c r="W36" s="643"/>
      <c r="X36" s="643"/>
      <c r="Y36" s="644"/>
      <c r="Z36" s="675">
        <v>2.6</v>
      </c>
      <c r="AA36" s="675"/>
      <c r="AB36" s="675"/>
      <c r="AC36" s="675"/>
      <c r="AD36" s="676" t="s">
        <v>238</v>
      </c>
      <c r="AE36" s="676"/>
      <c r="AF36" s="676"/>
      <c r="AG36" s="676"/>
      <c r="AH36" s="676"/>
      <c r="AI36" s="676"/>
      <c r="AJ36" s="676"/>
      <c r="AK36" s="676"/>
      <c r="AL36" s="645" t="s">
        <v>138</v>
      </c>
      <c r="AM36" s="646"/>
      <c r="AN36" s="646"/>
      <c r="AO36" s="677"/>
      <c r="AP36" s="235"/>
      <c r="AQ36" s="694" t="s">
        <v>333</v>
      </c>
      <c r="AR36" s="695"/>
      <c r="AS36" s="695"/>
      <c r="AT36" s="695"/>
      <c r="AU36" s="695"/>
      <c r="AV36" s="695"/>
      <c r="AW36" s="695"/>
      <c r="AX36" s="695"/>
      <c r="AY36" s="696"/>
      <c r="AZ36" s="697">
        <v>1798966</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156599</v>
      </c>
      <c r="BW36" s="698"/>
      <c r="BX36" s="698"/>
      <c r="BY36" s="698"/>
      <c r="BZ36" s="698"/>
      <c r="CA36" s="698"/>
      <c r="CB36" s="699"/>
      <c r="CD36" s="681" t="s">
        <v>335</v>
      </c>
      <c r="CE36" s="682"/>
      <c r="CF36" s="682"/>
      <c r="CG36" s="682"/>
      <c r="CH36" s="682"/>
      <c r="CI36" s="682"/>
      <c r="CJ36" s="682"/>
      <c r="CK36" s="682"/>
      <c r="CL36" s="682"/>
      <c r="CM36" s="682"/>
      <c r="CN36" s="682"/>
      <c r="CO36" s="682"/>
      <c r="CP36" s="682"/>
      <c r="CQ36" s="683"/>
      <c r="CR36" s="642">
        <v>4973667</v>
      </c>
      <c r="CS36" s="643"/>
      <c r="CT36" s="643"/>
      <c r="CU36" s="643"/>
      <c r="CV36" s="643"/>
      <c r="CW36" s="643"/>
      <c r="CX36" s="643"/>
      <c r="CY36" s="644"/>
      <c r="CZ36" s="645">
        <v>35.1</v>
      </c>
      <c r="DA36" s="663"/>
      <c r="DB36" s="663"/>
      <c r="DC36" s="664"/>
      <c r="DD36" s="648">
        <v>1478930</v>
      </c>
      <c r="DE36" s="643"/>
      <c r="DF36" s="643"/>
      <c r="DG36" s="643"/>
      <c r="DH36" s="643"/>
      <c r="DI36" s="643"/>
      <c r="DJ36" s="643"/>
      <c r="DK36" s="644"/>
      <c r="DL36" s="648">
        <v>1063057</v>
      </c>
      <c r="DM36" s="643"/>
      <c r="DN36" s="643"/>
      <c r="DO36" s="643"/>
      <c r="DP36" s="643"/>
      <c r="DQ36" s="643"/>
      <c r="DR36" s="643"/>
      <c r="DS36" s="643"/>
      <c r="DT36" s="643"/>
      <c r="DU36" s="643"/>
      <c r="DV36" s="644"/>
      <c r="DW36" s="645">
        <v>16.399999999999999</v>
      </c>
      <c r="DX36" s="663"/>
      <c r="DY36" s="663"/>
      <c r="DZ36" s="663"/>
      <c r="EA36" s="663"/>
      <c r="EB36" s="663"/>
      <c r="EC36" s="684"/>
    </row>
    <row r="37" spans="2:133" ht="11.25" customHeight="1">
      <c r="B37" s="639" t="s">
        <v>336</v>
      </c>
      <c r="C37" s="640"/>
      <c r="D37" s="640"/>
      <c r="E37" s="640"/>
      <c r="F37" s="640"/>
      <c r="G37" s="640"/>
      <c r="H37" s="640"/>
      <c r="I37" s="640"/>
      <c r="J37" s="640"/>
      <c r="K37" s="640"/>
      <c r="L37" s="640"/>
      <c r="M37" s="640"/>
      <c r="N37" s="640"/>
      <c r="O37" s="640"/>
      <c r="P37" s="640"/>
      <c r="Q37" s="641"/>
      <c r="R37" s="642">
        <v>441073</v>
      </c>
      <c r="S37" s="643"/>
      <c r="T37" s="643"/>
      <c r="U37" s="643"/>
      <c r="V37" s="643"/>
      <c r="W37" s="643"/>
      <c r="X37" s="643"/>
      <c r="Y37" s="644"/>
      <c r="Z37" s="675">
        <v>3</v>
      </c>
      <c r="AA37" s="675"/>
      <c r="AB37" s="675"/>
      <c r="AC37" s="675"/>
      <c r="AD37" s="676" t="s">
        <v>238</v>
      </c>
      <c r="AE37" s="676"/>
      <c r="AF37" s="676"/>
      <c r="AG37" s="676"/>
      <c r="AH37" s="676"/>
      <c r="AI37" s="676"/>
      <c r="AJ37" s="676"/>
      <c r="AK37" s="676"/>
      <c r="AL37" s="645" t="s">
        <v>147</v>
      </c>
      <c r="AM37" s="646"/>
      <c r="AN37" s="646"/>
      <c r="AO37" s="677"/>
      <c r="AQ37" s="685" t="s">
        <v>337</v>
      </c>
      <c r="AR37" s="686"/>
      <c r="AS37" s="686"/>
      <c r="AT37" s="686"/>
      <c r="AU37" s="686"/>
      <c r="AV37" s="686"/>
      <c r="AW37" s="686"/>
      <c r="AX37" s="686"/>
      <c r="AY37" s="687"/>
      <c r="AZ37" s="642">
        <v>304804</v>
      </c>
      <c r="BA37" s="643"/>
      <c r="BB37" s="643"/>
      <c r="BC37" s="643"/>
      <c r="BD37" s="661"/>
      <c r="BE37" s="661"/>
      <c r="BF37" s="688"/>
      <c r="BG37" s="681" t="s">
        <v>338</v>
      </c>
      <c r="BH37" s="682"/>
      <c r="BI37" s="682"/>
      <c r="BJ37" s="682"/>
      <c r="BK37" s="682"/>
      <c r="BL37" s="682"/>
      <c r="BM37" s="682"/>
      <c r="BN37" s="682"/>
      <c r="BO37" s="682"/>
      <c r="BP37" s="682"/>
      <c r="BQ37" s="682"/>
      <c r="BR37" s="682"/>
      <c r="BS37" s="682"/>
      <c r="BT37" s="682"/>
      <c r="BU37" s="683"/>
      <c r="BV37" s="642">
        <v>19915</v>
      </c>
      <c r="BW37" s="643"/>
      <c r="BX37" s="643"/>
      <c r="BY37" s="643"/>
      <c r="BZ37" s="643"/>
      <c r="CA37" s="643"/>
      <c r="CB37" s="689"/>
      <c r="CD37" s="681" t="s">
        <v>339</v>
      </c>
      <c r="CE37" s="682"/>
      <c r="CF37" s="682"/>
      <c r="CG37" s="682"/>
      <c r="CH37" s="682"/>
      <c r="CI37" s="682"/>
      <c r="CJ37" s="682"/>
      <c r="CK37" s="682"/>
      <c r="CL37" s="682"/>
      <c r="CM37" s="682"/>
      <c r="CN37" s="682"/>
      <c r="CO37" s="682"/>
      <c r="CP37" s="682"/>
      <c r="CQ37" s="683"/>
      <c r="CR37" s="642">
        <v>874646</v>
      </c>
      <c r="CS37" s="661"/>
      <c r="CT37" s="661"/>
      <c r="CU37" s="661"/>
      <c r="CV37" s="661"/>
      <c r="CW37" s="661"/>
      <c r="CX37" s="661"/>
      <c r="CY37" s="662"/>
      <c r="CZ37" s="645">
        <v>6.2</v>
      </c>
      <c r="DA37" s="663"/>
      <c r="DB37" s="663"/>
      <c r="DC37" s="664"/>
      <c r="DD37" s="648">
        <v>874500</v>
      </c>
      <c r="DE37" s="661"/>
      <c r="DF37" s="661"/>
      <c r="DG37" s="661"/>
      <c r="DH37" s="661"/>
      <c r="DI37" s="661"/>
      <c r="DJ37" s="661"/>
      <c r="DK37" s="662"/>
      <c r="DL37" s="648">
        <v>817533</v>
      </c>
      <c r="DM37" s="661"/>
      <c r="DN37" s="661"/>
      <c r="DO37" s="661"/>
      <c r="DP37" s="661"/>
      <c r="DQ37" s="661"/>
      <c r="DR37" s="661"/>
      <c r="DS37" s="661"/>
      <c r="DT37" s="661"/>
      <c r="DU37" s="661"/>
      <c r="DV37" s="662"/>
      <c r="DW37" s="645">
        <v>12.6</v>
      </c>
      <c r="DX37" s="663"/>
      <c r="DY37" s="663"/>
      <c r="DZ37" s="663"/>
      <c r="EA37" s="663"/>
      <c r="EB37" s="663"/>
      <c r="EC37" s="684"/>
    </row>
    <row r="38" spans="2:133" ht="11.25" customHeight="1">
      <c r="B38" s="639" t="s">
        <v>340</v>
      </c>
      <c r="C38" s="640"/>
      <c r="D38" s="640"/>
      <c r="E38" s="640"/>
      <c r="F38" s="640"/>
      <c r="G38" s="640"/>
      <c r="H38" s="640"/>
      <c r="I38" s="640"/>
      <c r="J38" s="640"/>
      <c r="K38" s="640"/>
      <c r="L38" s="640"/>
      <c r="M38" s="640"/>
      <c r="N38" s="640"/>
      <c r="O38" s="640"/>
      <c r="P38" s="640"/>
      <c r="Q38" s="641"/>
      <c r="R38" s="642">
        <v>261125</v>
      </c>
      <c r="S38" s="643"/>
      <c r="T38" s="643"/>
      <c r="U38" s="643"/>
      <c r="V38" s="643"/>
      <c r="W38" s="643"/>
      <c r="X38" s="643"/>
      <c r="Y38" s="644"/>
      <c r="Z38" s="675">
        <v>1.8</v>
      </c>
      <c r="AA38" s="675"/>
      <c r="AB38" s="675"/>
      <c r="AC38" s="675"/>
      <c r="AD38" s="676">
        <v>6</v>
      </c>
      <c r="AE38" s="676"/>
      <c r="AF38" s="676"/>
      <c r="AG38" s="676"/>
      <c r="AH38" s="676"/>
      <c r="AI38" s="676"/>
      <c r="AJ38" s="676"/>
      <c r="AK38" s="676"/>
      <c r="AL38" s="645">
        <v>0</v>
      </c>
      <c r="AM38" s="646"/>
      <c r="AN38" s="646"/>
      <c r="AO38" s="677"/>
      <c r="AQ38" s="685" t="s">
        <v>341</v>
      </c>
      <c r="AR38" s="686"/>
      <c r="AS38" s="686"/>
      <c r="AT38" s="686"/>
      <c r="AU38" s="686"/>
      <c r="AV38" s="686"/>
      <c r="AW38" s="686"/>
      <c r="AX38" s="686"/>
      <c r="AY38" s="687"/>
      <c r="AZ38" s="642">
        <v>74924</v>
      </c>
      <c r="BA38" s="643"/>
      <c r="BB38" s="643"/>
      <c r="BC38" s="643"/>
      <c r="BD38" s="661"/>
      <c r="BE38" s="661"/>
      <c r="BF38" s="688"/>
      <c r="BG38" s="681" t="s">
        <v>342</v>
      </c>
      <c r="BH38" s="682"/>
      <c r="BI38" s="682"/>
      <c r="BJ38" s="682"/>
      <c r="BK38" s="682"/>
      <c r="BL38" s="682"/>
      <c r="BM38" s="682"/>
      <c r="BN38" s="682"/>
      <c r="BO38" s="682"/>
      <c r="BP38" s="682"/>
      <c r="BQ38" s="682"/>
      <c r="BR38" s="682"/>
      <c r="BS38" s="682"/>
      <c r="BT38" s="682"/>
      <c r="BU38" s="683"/>
      <c r="BV38" s="642">
        <v>4187</v>
      </c>
      <c r="BW38" s="643"/>
      <c r="BX38" s="643"/>
      <c r="BY38" s="643"/>
      <c r="BZ38" s="643"/>
      <c r="CA38" s="643"/>
      <c r="CB38" s="689"/>
      <c r="CD38" s="681" t="s">
        <v>343</v>
      </c>
      <c r="CE38" s="682"/>
      <c r="CF38" s="682"/>
      <c r="CG38" s="682"/>
      <c r="CH38" s="682"/>
      <c r="CI38" s="682"/>
      <c r="CJ38" s="682"/>
      <c r="CK38" s="682"/>
      <c r="CL38" s="682"/>
      <c r="CM38" s="682"/>
      <c r="CN38" s="682"/>
      <c r="CO38" s="682"/>
      <c r="CP38" s="682"/>
      <c r="CQ38" s="683"/>
      <c r="CR38" s="642">
        <v>1419238</v>
      </c>
      <c r="CS38" s="643"/>
      <c r="CT38" s="643"/>
      <c r="CU38" s="643"/>
      <c r="CV38" s="643"/>
      <c r="CW38" s="643"/>
      <c r="CX38" s="643"/>
      <c r="CY38" s="644"/>
      <c r="CZ38" s="645">
        <v>10</v>
      </c>
      <c r="DA38" s="663"/>
      <c r="DB38" s="663"/>
      <c r="DC38" s="664"/>
      <c r="DD38" s="648">
        <v>1207676</v>
      </c>
      <c r="DE38" s="643"/>
      <c r="DF38" s="643"/>
      <c r="DG38" s="643"/>
      <c r="DH38" s="643"/>
      <c r="DI38" s="643"/>
      <c r="DJ38" s="643"/>
      <c r="DK38" s="644"/>
      <c r="DL38" s="648">
        <v>1050151</v>
      </c>
      <c r="DM38" s="643"/>
      <c r="DN38" s="643"/>
      <c r="DO38" s="643"/>
      <c r="DP38" s="643"/>
      <c r="DQ38" s="643"/>
      <c r="DR38" s="643"/>
      <c r="DS38" s="643"/>
      <c r="DT38" s="643"/>
      <c r="DU38" s="643"/>
      <c r="DV38" s="644"/>
      <c r="DW38" s="645">
        <v>16.2</v>
      </c>
      <c r="DX38" s="663"/>
      <c r="DY38" s="663"/>
      <c r="DZ38" s="663"/>
      <c r="EA38" s="663"/>
      <c r="EB38" s="663"/>
      <c r="EC38" s="684"/>
    </row>
    <row r="39" spans="2:133" ht="11.25" customHeight="1">
      <c r="B39" s="639" t="s">
        <v>344</v>
      </c>
      <c r="C39" s="640"/>
      <c r="D39" s="640"/>
      <c r="E39" s="640"/>
      <c r="F39" s="640"/>
      <c r="G39" s="640"/>
      <c r="H39" s="640"/>
      <c r="I39" s="640"/>
      <c r="J39" s="640"/>
      <c r="K39" s="640"/>
      <c r="L39" s="640"/>
      <c r="M39" s="640"/>
      <c r="N39" s="640"/>
      <c r="O39" s="640"/>
      <c r="P39" s="640"/>
      <c r="Q39" s="641"/>
      <c r="R39" s="642">
        <v>735497</v>
      </c>
      <c r="S39" s="643"/>
      <c r="T39" s="643"/>
      <c r="U39" s="643"/>
      <c r="V39" s="643"/>
      <c r="W39" s="643"/>
      <c r="X39" s="643"/>
      <c r="Y39" s="644"/>
      <c r="Z39" s="675">
        <v>5</v>
      </c>
      <c r="AA39" s="675"/>
      <c r="AB39" s="675"/>
      <c r="AC39" s="675"/>
      <c r="AD39" s="676" t="s">
        <v>238</v>
      </c>
      <c r="AE39" s="676"/>
      <c r="AF39" s="676"/>
      <c r="AG39" s="676"/>
      <c r="AH39" s="676"/>
      <c r="AI39" s="676"/>
      <c r="AJ39" s="676"/>
      <c r="AK39" s="676"/>
      <c r="AL39" s="645" t="s">
        <v>238</v>
      </c>
      <c r="AM39" s="646"/>
      <c r="AN39" s="646"/>
      <c r="AO39" s="677"/>
      <c r="AQ39" s="685" t="s">
        <v>345</v>
      </c>
      <c r="AR39" s="686"/>
      <c r="AS39" s="686"/>
      <c r="AT39" s="686"/>
      <c r="AU39" s="686"/>
      <c r="AV39" s="686"/>
      <c r="AW39" s="686"/>
      <c r="AX39" s="686"/>
      <c r="AY39" s="687"/>
      <c r="AZ39" s="642" t="s">
        <v>147</v>
      </c>
      <c r="BA39" s="643"/>
      <c r="BB39" s="643"/>
      <c r="BC39" s="643"/>
      <c r="BD39" s="661"/>
      <c r="BE39" s="661"/>
      <c r="BF39" s="688"/>
      <c r="BG39" s="681" t="s">
        <v>346</v>
      </c>
      <c r="BH39" s="682"/>
      <c r="BI39" s="682"/>
      <c r="BJ39" s="682"/>
      <c r="BK39" s="682"/>
      <c r="BL39" s="682"/>
      <c r="BM39" s="682"/>
      <c r="BN39" s="682"/>
      <c r="BO39" s="682"/>
      <c r="BP39" s="682"/>
      <c r="BQ39" s="682"/>
      <c r="BR39" s="682"/>
      <c r="BS39" s="682"/>
      <c r="BT39" s="682"/>
      <c r="BU39" s="683"/>
      <c r="BV39" s="642">
        <v>6614</v>
      </c>
      <c r="BW39" s="643"/>
      <c r="BX39" s="643"/>
      <c r="BY39" s="643"/>
      <c r="BZ39" s="643"/>
      <c r="CA39" s="643"/>
      <c r="CB39" s="689"/>
      <c r="CD39" s="681" t="s">
        <v>347</v>
      </c>
      <c r="CE39" s="682"/>
      <c r="CF39" s="682"/>
      <c r="CG39" s="682"/>
      <c r="CH39" s="682"/>
      <c r="CI39" s="682"/>
      <c r="CJ39" s="682"/>
      <c r="CK39" s="682"/>
      <c r="CL39" s="682"/>
      <c r="CM39" s="682"/>
      <c r="CN39" s="682"/>
      <c r="CO39" s="682"/>
      <c r="CP39" s="682"/>
      <c r="CQ39" s="683"/>
      <c r="CR39" s="642">
        <v>421332</v>
      </c>
      <c r="CS39" s="661"/>
      <c r="CT39" s="661"/>
      <c r="CU39" s="661"/>
      <c r="CV39" s="661"/>
      <c r="CW39" s="661"/>
      <c r="CX39" s="661"/>
      <c r="CY39" s="662"/>
      <c r="CZ39" s="645">
        <v>3</v>
      </c>
      <c r="DA39" s="663"/>
      <c r="DB39" s="663"/>
      <c r="DC39" s="664"/>
      <c r="DD39" s="648">
        <v>300936</v>
      </c>
      <c r="DE39" s="661"/>
      <c r="DF39" s="661"/>
      <c r="DG39" s="661"/>
      <c r="DH39" s="661"/>
      <c r="DI39" s="661"/>
      <c r="DJ39" s="661"/>
      <c r="DK39" s="662"/>
      <c r="DL39" s="648" t="s">
        <v>138</v>
      </c>
      <c r="DM39" s="661"/>
      <c r="DN39" s="661"/>
      <c r="DO39" s="661"/>
      <c r="DP39" s="661"/>
      <c r="DQ39" s="661"/>
      <c r="DR39" s="661"/>
      <c r="DS39" s="661"/>
      <c r="DT39" s="661"/>
      <c r="DU39" s="661"/>
      <c r="DV39" s="662"/>
      <c r="DW39" s="645" t="s">
        <v>138</v>
      </c>
      <c r="DX39" s="663"/>
      <c r="DY39" s="663"/>
      <c r="DZ39" s="663"/>
      <c r="EA39" s="663"/>
      <c r="EB39" s="663"/>
      <c r="EC39" s="684"/>
    </row>
    <row r="40" spans="2:133" ht="11.25" customHeight="1">
      <c r="B40" s="639" t="s">
        <v>348</v>
      </c>
      <c r="C40" s="640"/>
      <c r="D40" s="640"/>
      <c r="E40" s="640"/>
      <c r="F40" s="640"/>
      <c r="G40" s="640"/>
      <c r="H40" s="640"/>
      <c r="I40" s="640"/>
      <c r="J40" s="640"/>
      <c r="K40" s="640"/>
      <c r="L40" s="640"/>
      <c r="M40" s="640"/>
      <c r="N40" s="640"/>
      <c r="O40" s="640"/>
      <c r="P40" s="640"/>
      <c r="Q40" s="641"/>
      <c r="R40" s="642" t="s">
        <v>238</v>
      </c>
      <c r="S40" s="643"/>
      <c r="T40" s="643"/>
      <c r="U40" s="643"/>
      <c r="V40" s="643"/>
      <c r="W40" s="643"/>
      <c r="X40" s="643"/>
      <c r="Y40" s="644"/>
      <c r="Z40" s="675" t="s">
        <v>238</v>
      </c>
      <c r="AA40" s="675"/>
      <c r="AB40" s="675"/>
      <c r="AC40" s="675"/>
      <c r="AD40" s="676" t="s">
        <v>138</v>
      </c>
      <c r="AE40" s="676"/>
      <c r="AF40" s="676"/>
      <c r="AG40" s="676"/>
      <c r="AH40" s="676"/>
      <c r="AI40" s="676"/>
      <c r="AJ40" s="676"/>
      <c r="AK40" s="676"/>
      <c r="AL40" s="645" t="s">
        <v>138</v>
      </c>
      <c r="AM40" s="646"/>
      <c r="AN40" s="646"/>
      <c r="AO40" s="677"/>
      <c r="AQ40" s="685" t="s">
        <v>349</v>
      </c>
      <c r="AR40" s="686"/>
      <c r="AS40" s="686"/>
      <c r="AT40" s="686"/>
      <c r="AU40" s="686"/>
      <c r="AV40" s="686"/>
      <c r="AW40" s="686"/>
      <c r="AX40" s="686"/>
      <c r="AY40" s="687"/>
      <c r="AZ40" s="642" t="s">
        <v>138</v>
      </c>
      <c r="BA40" s="643"/>
      <c r="BB40" s="643"/>
      <c r="BC40" s="643"/>
      <c r="BD40" s="661"/>
      <c r="BE40" s="661"/>
      <c r="BF40" s="688"/>
      <c r="BG40" s="690" t="s">
        <v>350</v>
      </c>
      <c r="BH40" s="691"/>
      <c r="BI40" s="691"/>
      <c r="BJ40" s="691"/>
      <c r="BK40" s="691"/>
      <c r="BL40" s="236"/>
      <c r="BM40" s="682" t="s">
        <v>351</v>
      </c>
      <c r="BN40" s="682"/>
      <c r="BO40" s="682"/>
      <c r="BP40" s="682"/>
      <c r="BQ40" s="682"/>
      <c r="BR40" s="682"/>
      <c r="BS40" s="682"/>
      <c r="BT40" s="682"/>
      <c r="BU40" s="683"/>
      <c r="BV40" s="642">
        <v>84</v>
      </c>
      <c r="BW40" s="643"/>
      <c r="BX40" s="643"/>
      <c r="BY40" s="643"/>
      <c r="BZ40" s="643"/>
      <c r="CA40" s="643"/>
      <c r="CB40" s="689"/>
      <c r="CD40" s="681" t="s">
        <v>352</v>
      </c>
      <c r="CE40" s="682"/>
      <c r="CF40" s="682"/>
      <c r="CG40" s="682"/>
      <c r="CH40" s="682"/>
      <c r="CI40" s="682"/>
      <c r="CJ40" s="682"/>
      <c r="CK40" s="682"/>
      <c r="CL40" s="682"/>
      <c r="CM40" s="682"/>
      <c r="CN40" s="682"/>
      <c r="CO40" s="682"/>
      <c r="CP40" s="682"/>
      <c r="CQ40" s="683"/>
      <c r="CR40" s="642">
        <v>50000</v>
      </c>
      <c r="CS40" s="643"/>
      <c r="CT40" s="643"/>
      <c r="CU40" s="643"/>
      <c r="CV40" s="643"/>
      <c r="CW40" s="643"/>
      <c r="CX40" s="643"/>
      <c r="CY40" s="644"/>
      <c r="CZ40" s="645">
        <v>0.4</v>
      </c>
      <c r="DA40" s="663"/>
      <c r="DB40" s="663"/>
      <c r="DC40" s="664"/>
      <c r="DD40" s="648" t="s">
        <v>138</v>
      </c>
      <c r="DE40" s="643"/>
      <c r="DF40" s="643"/>
      <c r="DG40" s="643"/>
      <c r="DH40" s="643"/>
      <c r="DI40" s="643"/>
      <c r="DJ40" s="643"/>
      <c r="DK40" s="644"/>
      <c r="DL40" s="648" t="s">
        <v>238</v>
      </c>
      <c r="DM40" s="643"/>
      <c r="DN40" s="643"/>
      <c r="DO40" s="643"/>
      <c r="DP40" s="643"/>
      <c r="DQ40" s="643"/>
      <c r="DR40" s="643"/>
      <c r="DS40" s="643"/>
      <c r="DT40" s="643"/>
      <c r="DU40" s="643"/>
      <c r="DV40" s="644"/>
      <c r="DW40" s="645" t="s">
        <v>238</v>
      </c>
      <c r="DX40" s="663"/>
      <c r="DY40" s="663"/>
      <c r="DZ40" s="663"/>
      <c r="EA40" s="663"/>
      <c r="EB40" s="663"/>
      <c r="EC40" s="684"/>
    </row>
    <row r="41" spans="2:133" ht="11.25" customHeight="1">
      <c r="B41" s="639" t="s">
        <v>353</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238</v>
      </c>
      <c r="AA41" s="675"/>
      <c r="AB41" s="675"/>
      <c r="AC41" s="675"/>
      <c r="AD41" s="676" t="s">
        <v>238</v>
      </c>
      <c r="AE41" s="676"/>
      <c r="AF41" s="676"/>
      <c r="AG41" s="676"/>
      <c r="AH41" s="676"/>
      <c r="AI41" s="676"/>
      <c r="AJ41" s="676"/>
      <c r="AK41" s="676"/>
      <c r="AL41" s="645" t="s">
        <v>138</v>
      </c>
      <c r="AM41" s="646"/>
      <c r="AN41" s="646"/>
      <c r="AO41" s="677"/>
      <c r="AQ41" s="685" t="s">
        <v>354</v>
      </c>
      <c r="AR41" s="686"/>
      <c r="AS41" s="686"/>
      <c r="AT41" s="686"/>
      <c r="AU41" s="686"/>
      <c r="AV41" s="686"/>
      <c r="AW41" s="686"/>
      <c r="AX41" s="686"/>
      <c r="AY41" s="687"/>
      <c r="AZ41" s="642">
        <v>353405</v>
      </c>
      <c r="BA41" s="643"/>
      <c r="BB41" s="643"/>
      <c r="BC41" s="643"/>
      <c r="BD41" s="661"/>
      <c r="BE41" s="661"/>
      <c r="BF41" s="688"/>
      <c r="BG41" s="690"/>
      <c r="BH41" s="691"/>
      <c r="BI41" s="691"/>
      <c r="BJ41" s="691"/>
      <c r="BK41" s="691"/>
      <c r="BL41" s="236"/>
      <c r="BM41" s="682" t="s">
        <v>355</v>
      </c>
      <c r="BN41" s="682"/>
      <c r="BO41" s="682"/>
      <c r="BP41" s="682"/>
      <c r="BQ41" s="682"/>
      <c r="BR41" s="682"/>
      <c r="BS41" s="682"/>
      <c r="BT41" s="682"/>
      <c r="BU41" s="683"/>
      <c r="BV41" s="642">
        <v>2</v>
      </c>
      <c r="BW41" s="643"/>
      <c r="BX41" s="643"/>
      <c r="BY41" s="643"/>
      <c r="BZ41" s="643"/>
      <c r="CA41" s="643"/>
      <c r="CB41" s="689"/>
      <c r="CD41" s="681" t="s">
        <v>356</v>
      </c>
      <c r="CE41" s="682"/>
      <c r="CF41" s="682"/>
      <c r="CG41" s="682"/>
      <c r="CH41" s="682"/>
      <c r="CI41" s="682"/>
      <c r="CJ41" s="682"/>
      <c r="CK41" s="682"/>
      <c r="CL41" s="682"/>
      <c r="CM41" s="682"/>
      <c r="CN41" s="682"/>
      <c r="CO41" s="682"/>
      <c r="CP41" s="682"/>
      <c r="CQ41" s="683"/>
      <c r="CR41" s="642" t="s">
        <v>147</v>
      </c>
      <c r="CS41" s="661"/>
      <c r="CT41" s="661"/>
      <c r="CU41" s="661"/>
      <c r="CV41" s="661"/>
      <c r="CW41" s="661"/>
      <c r="CX41" s="661"/>
      <c r="CY41" s="662"/>
      <c r="CZ41" s="645" t="s">
        <v>238</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c r="B42" s="639" t="s">
        <v>357</v>
      </c>
      <c r="C42" s="640"/>
      <c r="D42" s="640"/>
      <c r="E42" s="640"/>
      <c r="F42" s="640"/>
      <c r="G42" s="640"/>
      <c r="H42" s="640"/>
      <c r="I42" s="640"/>
      <c r="J42" s="640"/>
      <c r="K42" s="640"/>
      <c r="L42" s="640"/>
      <c r="M42" s="640"/>
      <c r="N42" s="640"/>
      <c r="O42" s="640"/>
      <c r="P42" s="640"/>
      <c r="Q42" s="641"/>
      <c r="R42" s="642">
        <v>310055</v>
      </c>
      <c r="S42" s="643"/>
      <c r="T42" s="643"/>
      <c r="U42" s="643"/>
      <c r="V42" s="643"/>
      <c r="W42" s="643"/>
      <c r="X42" s="643"/>
      <c r="Y42" s="644"/>
      <c r="Z42" s="675">
        <v>2.1</v>
      </c>
      <c r="AA42" s="675"/>
      <c r="AB42" s="675"/>
      <c r="AC42" s="675"/>
      <c r="AD42" s="676" t="s">
        <v>238</v>
      </c>
      <c r="AE42" s="676"/>
      <c r="AF42" s="676"/>
      <c r="AG42" s="676"/>
      <c r="AH42" s="676"/>
      <c r="AI42" s="676"/>
      <c r="AJ42" s="676"/>
      <c r="AK42" s="676"/>
      <c r="AL42" s="645" t="s">
        <v>138</v>
      </c>
      <c r="AM42" s="646"/>
      <c r="AN42" s="646"/>
      <c r="AO42" s="677"/>
      <c r="AQ42" s="678" t="s">
        <v>358</v>
      </c>
      <c r="AR42" s="679"/>
      <c r="AS42" s="679"/>
      <c r="AT42" s="679"/>
      <c r="AU42" s="679"/>
      <c r="AV42" s="679"/>
      <c r="AW42" s="679"/>
      <c r="AX42" s="679"/>
      <c r="AY42" s="680"/>
      <c r="AZ42" s="626">
        <v>1065833</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333</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1005836</v>
      </c>
      <c r="CS42" s="643"/>
      <c r="CT42" s="643"/>
      <c r="CU42" s="643"/>
      <c r="CV42" s="643"/>
      <c r="CW42" s="643"/>
      <c r="CX42" s="643"/>
      <c r="CY42" s="644"/>
      <c r="CZ42" s="645">
        <v>7.1</v>
      </c>
      <c r="DA42" s="646"/>
      <c r="DB42" s="646"/>
      <c r="DC42" s="647"/>
      <c r="DD42" s="648">
        <v>329321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c r="B43" s="623" t="s">
        <v>361</v>
      </c>
      <c r="C43" s="624"/>
      <c r="D43" s="624"/>
      <c r="E43" s="624"/>
      <c r="F43" s="624"/>
      <c r="G43" s="624"/>
      <c r="H43" s="624"/>
      <c r="I43" s="624"/>
      <c r="J43" s="624"/>
      <c r="K43" s="624"/>
      <c r="L43" s="624"/>
      <c r="M43" s="624"/>
      <c r="N43" s="624"/>
      <c r="O43" s="624"/>
      <c r="P43" s="624"/>
      <c r="Q43" s="625"/>
      <c r="R43" s="626">
        <v>14632401</v>
      </c>
      <c r="S43" s="665"/>
      <c r="T43" s="665"/>
      <c r="U43" s="665"/>
      <c r="V43" s="665"/>
      <c r="W43" s="665"/>
      <c r="X43" s="665"/>
      <c r="Y43" s="666"/>
      <c r="Z43" s="667">
        <v>100</v>
      </c>
      <c r="AA43" s="667"/>
      <c r="AB43" s="667"/>
      <c r="AC43" s="667"/>
      <c r="AD43" s="668">
        <v>6180547</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15883</v>
      </c>
      <c r="CS43" s="661"/>
      <c r="CT43" s="661"/>
      <c r="CU43" s="661"/>
      <c r="CV43" s="661"/>
      <c r="CW43" s="661"/>
      <c r="CX43" s="661"/>
      <c r="CY43" s="662"/>
      <c r="CZ43" s="645">
        <v>0.1</v>
      </c>
      <c r="DA43" s="663"/>
      <c r="DB43" s="663"/>
      <c r="DC43" s="664"/>
      <c r="DD43" s="648">
        <v>15883</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363</v>
      </c>
      <c r="CG44" s="640"/>
      <c r="CH44" s="640"/>
      <c r="CI44" s="640"/>
      <c r="CJ44" s="640"/>
      <c r="CK44" s="640"/>
      <c r="CL44" s="640"/>
      <c r="CM44" s="640"/>
      <c r="CN44" s="640"/>
      <c r="CO44" s="640"/>
      <c r="CP44" s="640"/>
      <c r="CQ44" s="641"/>
      <c r="CR44" s="642">
        <v>988775</v>
      </c>
      <c r="CS44" s="643"/>
      <c r="CT44" s="643"/>
      <c r="CU44" s="643"/>
      <c r="CV44" s="643"/>
      <c r="CW44" s="643"/>
      <c r="CX44" s="643"/>
      <c r="CY44" s="644"/>
      <c r="CZ44" s="645">
        <v>7</v>
      </c>
      <c r="DA44" s="646"/>
      <c r="DB44" s="646"/>
      <c r="DC44" s="647"/>
      <c r="DD44" s="648">
        <v>323236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470259</v>
      </c>
      <c r="CS45" s="661"/>
      <c r="CT45" s="661"/>
      <c r="CU45" s="661"/>
      <c r="CV45" s="661"/>
      <c r="CW45" s="661"/>
      <c r="CX45" s="661"/>
      <c r="CY45" s="662"/>
      <c r="CZ45" s="645">
        <v>3.3</v>
      </c>
      <c r="DA45" s="663"/>
      <c r="DB45" s="663"/>
      <c r="DC45" s="664"/>
      <c r="DD45" s="648">
        <v>153479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510450</v>
      </c>
      <c r="CS46" s="643"/>
      <c r="CT46" s="643"/>
      <c r="CU46" s="643"/>
      <c r="CV46" s="643"/>
      <c r="CW46" s="643"/>
      <c r="CX46" s="643"/>
      <c r="CY46" s="644"/>
      <c r="CZ46" s="645">
        <v>3.6</v>
      </c>
      <c r="DA46" s="646"/>
      <c r="DB46" s="646"/>
      <c r="DC46" s="647"/>
      <c r="DD46" s="648">
        <v>163291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v>17061</v>
      </c>
      <c r="CS47" s="661"/>
      <c r="CT47" s="661"/>
      <c r="CU47" s="661"/>
      <c r="CV47" s="661"/>
      <c r="CW47" s="661"/>
      <c r="CX47" s="661"/>
      <c r="CY47" s="662"/>
      <c r="CZ47" s="645">
        <v>0.1</v>
      </c>
      <c r="DA47" s="663"/>
      <c r="DB47" s="663"/>
      <c r="DC47" s="664"/>
      <c r="DD47" s="648">
        <v>6085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138</v>
      </c>
      <c r="CS48" s="643"/>
      <c r="CT48" s="643"/>
      <c r="CU48" s="643"/>
      <c r="CV48" s="643"/>
      <c r="CW48" s="643"/>
      <c r="CX48" s="643"/>
      <c r="CY48" s="644"/>
      <c r="CZ48" s="645" t="s">
        <v>238</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14170108</v>
      </c>
      <c r="CS49" s="627"/>
      <c r="CT49" s="627"/>
      <c r="CU49" s="627"/>
      <c r="CV49" s="627"/>
      <c r="CW49" s="627"/>
      <c r="CX49" s="627"/>
      <c r="CY49" s="628"/>
      <c r="CZ49" s="629">
        <v>100</v>
      </c>
      <c r="DA49" s="630"/>
      <c r="DB49" s="630"/>
      <c r="DC49" s="631"/>
      <c r="DD49" s="632">
        <v>7280453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7JOzU6abK7Lr80sBJ03GgvUyLYlQKk0QqH5Z/5S4Lu1iPmNcs5Hk9pdnOXbw99QVdCvoA9o/XJZHuImWwSa2yA==" saltValue="Mz/lgRU3BGVCof5cLdgU6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91" customWidth="1"/>
    <col min="131" max="131" width="1.6640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373</v>
      </c>
      <c r="DK2" s="1168"/>
      <c r="DL2" s="1168"/>
      <c r="DM2" s="1168"/>
      <c r="DN2" s="1168"/>
      <c r="DO2" s="1169"/>
      <c r="DP2" s="251"/>
      <c r="DQ2" s="1167" t="s">
        <v>374</v>
      </c>
      <c r="DR2" s="1168"/>
      <c r="DS2" s="1168"/>
      <c r="DT2" s="1168"/>
      <c r="DU2" s="1168"/>
      <c r="DV2" s="1168"/>
      <c r="DW2" s="1168"/>
      <c r="DX2" s="1168"/>
      <c r="DY2" s="1168"/>
      <c r="DZ2" s="1169"/>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20" t="s">
        <v>375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52" t="s">
        <v>377</v>
      </c>
      <c r="B5" s="1053"/>
      <c r="C5" s="1053"/>
      <c r="D5" s="1053"/>
      <c r="E5" s="1053"/>
      <c r="F5" s="1053"/>
      <c r="G5" s="1053"/>
      <c r="H5" s="1053"/>
      <c r="I5" s="1053"/>
      <c r="J5" s="1053"/>
      <c r="K5" s="1053"/>
      <c r="L5" s="1053"/>
      <c r="M5" s="1053"/>
      <c r="N5" s="1053"/>
      <c r="O5" s="1053"/>
      <c r="P5" s="1054"/>
      <c r="Q5" s="1058" t="s">
        <v>378</v>
      </c>
      <c r="R5" s="1059"/>
      <c r="S5" s="1059"/>
      <c r="T5" s="1059"/>
      <c r="U5" s="1060"/>
      <c r="V5" s="1058" t="s">
        <v>379</v>
      </c>
      <c r="W5" s="1059"/>
      <c r="X5" s="1059"/>
      <c r="Y5" s="1059"/>
      <c r="Z5" s="1060"/>
      <c r="AA5" s="1058" t="s">
        <v>380</v>
      </c>
      <c r="AB5" s="1059"/>
      <c r="AC5" s="1059"/>
      <c r="AD5" s="1059"/>
      <c r="AE5" s="1059"/>
      <c r="AF5" s="1170" t="s">
        <v>381</v>
      </c>
      <c r="AG5" s="1059"/>
      <c r="AH5" s="1059"/>
      <c r="AI5" s="1059"/>
      <c r="AJ5" s="1074"/>
      <c r="AK5" s="1059" t="s">
        <v>382</v>
      </c>
      <c r="AL5" s="1059"/>
      <c r="AM5" s="1059"/>
      <c r="AN5" s="1059"/>
      <c r="AO5" s="1060"/>
      <c r="AP5" s="1058" t="s">
        <v>383</v>
      </c>
      <c r="AQ5" s="1059"/>
      <c r="AR5" s="1059"/>
      <c r="AS5" s="1059"/>
      <c r="AT5" s="1060"/>
      <c r="AU5" s="1058" t="s">
        <v>384</v>
      </c>
      <c r="AV5" s="1059"/>
      <c r="AW5" s="1059"/>
      <c r="AX5" s="1059"/>
      <c r="AY5" s="1074"/>
      <c r="AZ5" s="258"/>
      <c r="BA5" s="258"/>
      <c r="BB5" s="258"/>
      <c r="BC5" s="258"/>
      <c r="BD5" s="258"/>
      <c r="BE5" s="259"/>
      <c r="BF5" s="259"/>
      <c r="BG5" s="259"/>
      <c r="BH5" s="259"/>
      <c r="BI5" s="259"/>
      <c r="BJ5" s="259"/>
      <c r="BK5" s="259"/>
      <c r="BL5" s="259"/>
      <c r="BM5" s="259"/>
      <c r="BN5" s="259"/>
      <c r="BO5" s="259"/>
      <c r="BP5" s="259"/>
      <c r="BQ5" s="1052" t="s">
        <v>385</v>
      </c>
      <c r="BR5" s="1053"/>
      <c r="BS5" s="1053"/>
      <c r="BT5" s="1053"/>
      <c r="BU5" s="1053"/>
      <c r="BV5" s="1053"/>
      <c r="BW5" s="1053"/>
      <c r="BX5" s="1053"/>
      <c r="BY5" s="1053"/>
      <c r="BZ5" s="1053"/>
      <c r="CA5" s="1053"/>
      <c r="CB5" s="1053"/>
      <c r="CC5" s="1053"/>
      <c r="CD5" s="1053"/>
      <c r="CE5" s="1053"/>
      <c r="CF5" s="1053"/>
      <c r="CG5" s="1054"/>
      <c r="CH5" s="1058" t="s">
        <v>386</v>
      </c>
      <c r="CI5" s="1059"/>
      <c r="CJ5" s="1059"/>
      <c r="CK5" s="1059"/>
      <c r="CL5" s="1060"/>
      <c r="CM5" s="1058" t="s">
        <v>387</v>
      </c>
      <c r="CN5" s="1059"/>
      <c r="CO5" s="1059"/>
      <c r="CP5" s="1059"/>
      <c r="CQ5" s="1060"/>
      <c r="CR5" s="1058" t="s">
        <v>388</v>
      </c>
      <c r="CS5" s="1059"/>
      <c r="CT5" s="1059"/>
      <c r="CU5" s="1059"/>
      <c r="CV5" s="1060"/>
      <c r="CW5" s="1058" t="s">
        <v>389</v>
      </c>
      <c r="CX5" s="1059"/>
      <c r="CY5" s="1059"/>
      <c r="CZ5" s="1059"/>
      <c r="DA5" s="1060"/>
      <c r="DB5" s="1058" t="s">
        <v>390</v>
      </c>
      <c r="DC5" s="1059"/>
      <c r="DD5" s="1059"/>
      <c r="DE5" s="1059"/>
      <c r="DF5" s="1060"/>
      <c r="DG5" s="1155" t="s">
        <v>391</v>
      </c>
      <c r="DH5" s="1156"/>
      <c r="DI5" s="1156"/>
      <c r="DJ5" s="1156"/>
      <c r="DK5" s="1157"/>
      <c r="DL5" s="1155" t="s">
        <v>392</v>
      </c>
      <c r="DM5" s="1156"/>
      <c r="DN5" s="1156"/>
      <c r="DO5" s="1156"/>
      <c r="DP5" s="1157"/>
      <c r="DQ5" s="1058" t="s">
        <v>393</v>
      </c>
      <c r="DR5" s="1059"/>
      <c r="DS5" s="1059"/>
      <c r="DT5" s="1059"/>
      <c r="DU5" s="1060"/>
      <c r="DV5" s="1058" t="s">
        <v>384</v>
      </c>
      <c r="DW5" s="1059"/>
      <c r="DX5" s="1059"/>
      <c r="DY5" s="1059"/>
      <c r="DZ5" s="1074"/>
      <c r="EA5" s="256"/>
    </row>
    <row r="6" spans="1:131" s="257" customFormat="1" ht="26.25" customHeight="1" thickBot="1">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c r="A7" s="260">
        <v>1</v>
      </c>
      <c r="B7" s="1107" t="s">
        <v>394</v>
      </c>
      <c r="C7" s="1108"/>
      <c r="D7" s="1108"/>
      <c r="E7" s="1108"/>
      <c r="F7" s="1108"/>
      <c r="G7" s="1108"/>
      <c r="H7" s="1108"/>
      <c r="I7" s="1108"/>
      <c r="J7" s="1108"/>
      <c r="K7" s="1108"/>
      <c r="L7" s="1108"/>
      <c r="M7" s="1108"/>
      <c r="N7" s="1108"/>
      <c r="O7" s="1108"/>
      <c r="P7" s="1109"/>
      <c r="Q7" s="1161">
        <v>14632</v>
      </c>
      <c r="R7" s="1162"/>
      <c r="S7" s="1162"/>
      <c r="T7" s="1162"/>
      <c r="U7" s="1162"/>
      <c r="V7" s="1162">
        <v>14170</v>
      </c>
      <c r="W7" s="1162"/>
      <c r="X7" s="1162"/>
      <c r="Y7" s="1162"/>
      <c r="Z7" s="1162"/>
      <c r="AA7" s="1162">
        <v>462</v>
      </c>
      <c r="AB7" s="1162"/>
      <c r="AC7" s="1162"/>
      <c r="AD7" s="1162"/>
      <c r="AE7" s="1163"/>
      <c r="AF7" s="1164">
        <v>451</v>
      </c>
      <c r="AG7" s="1165"/>
      <c r="AH7" s="1165"/>
      <c r="AI7" s="1165"/>
      <c r="AJ7" s="1166"/>
      <c r="AK7" s="1148">
        <v>383</v>
      </c>
      <c r="AL7" s="1149"/>
      <c r="AM7" s="1149"/>
      <c r="AN7" s="1149"/>
      <c r="AO7" s="1149"/>
      <c r="AP7" s="1149">
        <v>8306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594</v>
      </c>
      <c r="BT7" s="1153"/>
      <c r="BU7" s="1153"/>
      <c r="BV7" s="1153"/>
      <c r="BW7" s="1153"/>
      <c r="BX7" s="1153"/>
      <c r="BY7" s="1153"/>
      <c r="BZ7" s="1153"/>
      <c r="CA7" s="1153"/>
      <c r="CB7" s="1153"/>
      <c r="CC7" s="1153"/>
      <c r="CD7" s="1153"/>
      <c r="CE7" s="1153"/>
      <c r="CF7" s="1153"/>
      <c r="CG7" s="1154"/>
      <c r="CH7" s="1145">
        <v>7</v>
      </c>
      <c r="CI7" s="1146"/>
      <c r="CJ7" s="1146"/>
      <c r="CK7" s="1146"/>
      <c r="CL7" s="1147"/>
      <c r="CM7" s="1145">
        <v>100</v>
      </c>
      <c r="CN7" s="1146"/>
      <c r="CO7" s="1146"/>
      <c r="CP7" s="1146"/>
      <c r="CQ7" s="1147"/>
      <c r="CR7" s="1145">
        <v>10</v>
      </c>
      <c r="CS7" s="1146"/>
      <c r="CT7" s="1146"/>
      <c r="CU7" s="1146"/>
      <c r="CV7" s="1147"/>
      <c r="CW7" s="1145" t="s">
        <v>596</v>
      </c>
      <c r="CX7" s="1146"/>
      <c r="CY7" s="1146"/>
      <c r="CZ7" s="1146"/>
      <c r="DA7" s="1147"/>
      <c r="DB7" s="1145" t="s">
        <v>596</v>
      </c>
      <c r="DC7" s="1146"/>
      <c r="DD7" s="1146"/>
      <c r="DE7" s="1146"/>
      <c r="DF7" s="1147"/>
      <c r="DG7" s="1145" t="s">
        <v>597</v>
      </c>
      <c r="DH7" s="1146"/>
      <c r="DI7" s="1146"/>
      <c r="DJ7" s="1146"/>
      <c r="DK7" s="1147"/>
      <c r="DL7" s="1145" t="s">
        <v>597</v>
      </c>
      <c r="DM7" s="1146"/>
      <c r="DN7" s="1146"/>
      <c r="DO7" s="1146"/>
      <c r="DP7" s="1147"/>
      <c r="DQ7" s="1145" t="s">
        <v>598</v>
      </c>
      <c r="DR7" s="1146"/>
      <c r="DS7" s="1146"/>
      <c r="DT7" s="1146"/>
      <c r="DU7" s="1147"/>
      <c r="DV7" s="1172"/>
      <c r="DW7" s="1173"/>
      <c r="DX7" s="1173"/>
      <c r="DY7" s="1173"/>
      <c r="DZ7" s="1174"/>
      <c r="EA7" s="256"/>
    </row>
    <row r="8" spans="1:131" s="257" customFormat="1" ht="26.25" customHeight="1">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595</v>
      </c>
      <c r="BT8" s="1072"/>
      <c r="BU8" s="1072"/>
      <c r="BV8" s="1072"/>
      <c r="BW8" s="1072"/>
      <c r="BX8" s="1072"/>
      <c r="BY8" s="1072"/>
      <c r="BZ8" s="1072"/>
      <c r="CA8" s="1072"/>
      <c r="CB8" s="1072"/>
      <c r="CC8" s="1072"/>
      <c r="CD8" s="1072"/>
      <c r="CE8" s="1072"/>
      <c r="CF8" s="1072"/>
      <c r="CG8" s="1073"/>
      <c r="CH8" s="1046" t="s">
        <v>604</v>
      </c>
      <c r="CI8" s="1047"/>
      <c r="CJ8" s="1047"/>
      <c r="CK8" s="1047"/>
      <c r="CL8" s="1048"/>
      <c r="CM8" s="1046">
        <v>200</v>
      </c>
      <c r="CN8" s="1047"/>
      <c r="CO8" s="1047"/>
      <c r="CP8" s="1047"/>
      <c r="CQ8" s="1048"/>
      <c r="CR8" s="1046">
        <v>200</v>
      </c>
      <c r="CS8" s="1047"/>
      <c r="CT8" s="1047"/>
      <c r="CU8" s="1047"/>
      <c r="CV8" s="1048"/>
      <c r="CW8" s="1046" t="s">
        <v>605</v>
      </c>
      <c r="CX8" s="1047"/>
      <c r="CY8" s="1047"/>
      <c r="CZ8" s="1047"/>
      <c r="DA8" s="1048"/>
      <c r="DB8" s="1046" t="s">
        <v>606</v>
      </c>
      <c r="DC8" s="1047"/>
      <c r="DD8" s="1047"/>
      <c r="DE8" s="1047"/>
      <c r="DF8" s="1048"/>
      <c r="DG8" s="1046" t="s">
        <v>606</v>
      </c>
      <c r="DH8" s="1047"/>
      <c r="DI8" s="1047"/>
      <c r="DJ8" s="1047"/>
      <c r="DK8" s="1048"/>
      <c r="DL8" s="1046" t="s">
        <v>606</v>
      </c>
      <c r="DM8" s="1047"/>
      <c r="DN8" s="1047"/>
      <c r="DO8" s="1047"/>
      <c r="DP8" s="1048"/>
      <c r="DQ8" s="1046" t="s">
        <v>606</v>
      </c>
      <c r="DR8" s="1047"/>
      <c r="DS8" s="1047"/>
      <c r="DT8" s="1047"/>
      <c r="DU8" s="1048"/>
      <c r="DV8" s="1049"/>
      <c r="DW8" s="1050"/>
      <c r="DX8" s="1050"/>
      <c r="DY8" s="1050"/>
      <c r="DZ8" s="1051"/>
      <c r="EA8" s="256"/>
    </row>
    <row r="9" spans="1:131" s="257" customFormat="1" ht="26.25" customHeight="1">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c r="A23" s="266" t="s">
        <v>396</v>
      </c>
      <c r="B23" s="1001" t="s">
        <v>397</v>
      </c>
      <c r="C23" s="1002"/>
      <c r="D23" s="1002"/>
      <c r="E23" s="1002"/>
      <c r="F23" s="1002"/>
      <c r="G23" s="1002"/>
      <c r="H23" s="1002"/>
      <c r="I23" s="1002"/>
      <c r="J23" s="1002"/>
      <c r="K23" s="1002"/>
      <c r="L23" s="1002"/>
      <c r="M23" s="1002"/>
      <c r="N23" s="1002"/>
      <c r="O23" s="1002"/>
      <c r="P23" s="1003"/>
      <c r="Q23" s="1125">
        <v>14632</v>
      </c>
      <c r="R23" s="1126"/>
      <c r="S23" s="1126"/>
      <c r="T23" s="1126"/>
      <c r="U23" s="1126"/>
      <c r="V23" s="1126">
        <v>14170</v>
      </c>
      <c r="W23" s="1126"/>
      <c r="X23" s="1126"/>
      <c r="Y23" s="1126"/>
      <c r="Z23" s="1126"/>
      <c r="AA23" s="1126">
        <v>462</v>
      </c>
      <c r="AB23" s="1126"/>
      <c r="AC23" s="1126"/>
      <c r="AD23" s="1126"/>
      <c r="AE23" s="1127"/>
      <c r="AF23" s="1128">
        <v>451</v>
      </c>
      <c r="AG23" s="1126"/>
      <c r="AH23" s="1126"/>
      <c r="AI23" s="1126"/>
      <c r="AJ23" s="1129"/>
      <c r="AK23" s="1130"/>
      <c r="AL23" s="1131"/>
      <c r="AM23" s="1131"/>
      <c r="AN23" s="1131"/>
      <c r="AO23" s="1131"/>
      <c r="AP23" s="1126">
        <v>8306</v>
      </c>
      <c r="AQ23" s="1126"/>
      <c r="AR23" s="1126"/>
      <c r="AS23" s="1126"/>
      <c r="AT23" s="1126"/>
      <c r="AU23" s="1132"/>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c r="A26" s="1052" t="s">
        <v>377</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c r="A28" s="268">
        <v>1</v>
      </c>
      <c r="B28" s="1107" t="s">
        <v>409</v>
      </c>
      <c r="C28" s="1108"/>
      <c r="D28" s="1108"/>
      <c r="E28" s="1108"/>
      <c r="F28" s="1108"/>
      <c r="G28" s="1108"/>
      <c r="H28" s="1108"/>
      <c r="I28" s="1108"/>
      <c r="J28" s="1108"/>
      <c r="K28" s="1108"/>
      <c r="L28" s="1108"/>
      <c r="M28" s="1108"/>
      <c r="N28" s="1108"/>
      <c r="O28" s="1108"/>
      <c r="P28" s="1109"/>
      <c r="Q28" s="1110">
        <v>3210</v>
      </c>
      <c r="R28" s="1111"/>
      <c r="S28" s="1111"/>
      <c r="T28" s="1111"/>
      <c r="U28" s="1111"/>
      <c r="V28" s="1111">
        <v>3053</v>
      </c>
      <c r="W28" s="1111"/>
      <c r="X28" s="1111"/>
      <c r="Y28" s="1111"/>
      <c r="Z28" s="1111"/>
      <c r="AA28" s="1111">
        <v>157</v>
      </c>
      <c r="AB28" s="1111"/>
      <c r="AC28" s="1111"/>
      <c r="AD28" s="1111"/>
      <c r="AE28" s="1112"/>
      <c r="AF28" s="1113">
        <v>157</v>
      </c>
      <c r="AG28" s="1111"/>
      <c r="AH28" s="1111"/>
      <c r="AI28" s="1111"/>
      <c r="AJ28" s="1114"/>
      <c r="AK28" s="1115">
        <v>353</v>
      </c>
      <c r="AL28" s="1103"/>
      <c r="AM28" s="1103"/>
      <c r="AN28" s="1103"/>
      <c r="AO28" s="1103"/>
      <c r="AP28" s="1103" t="s">
        <v>581</v>
      </c>
      <c r="AQ28" s="1103"/>
      <c r="AR28" s="1103"/>
      <c r="AS28" s="1103"/>
      <c r="AT28" s="1103"/>
      <c r="AU28" s="1103" t="s">
        <v>583</v>
      </c>
      <c r="AV28" s="1103"/>
      <c r="AW28" s="1103"/>
      <c r="AX28" s="1103"/>
      <c r="AY28" s="1103"/>
      <c r="AZ28" s="1104" t="s">
        <v>585</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c r="A29" s="268">
        <v>2</v>
      </c>
      <c r="B29" s="1094" t="s">
        <v>410</v>
      </c>
      <c r="C29" s="1095"/>
      <c r="D29" s="1095"/>
      <c r="E29" s="1095"/>
      <c r="F29" s="1095"/>
      <c r="G29" s="1095"/>
      <c r="H29" s="1095"/>
      <c r="I29" s="1095"/>
      <c r="J29" s="1095"/>
      <c r="K29" s="1095"/>
      <c r="L29" s="1095"/>
      <c r="M29" s="1095"/>
      <c r="N29" s="1095"/>
      <c r="O29" s="1095"/>
      <c r="P29" s="1096"/>
      <c r="Q29" s="1100">
        <v>595</v>
      </c>
      <c r="R29" s="1101"/>
      <c r="S29" s="1101"/>
      <c r="T29" s="1101"/>
      <c r="U29" s="1101"/>
      <c r="V29" s="1101">
        <v>576</v>
      </c>
      <c r="W29" s="1101"/>
      <c r="X29" s="1101"/>
      <c r="Y29" s="1101"/>
      <c r="Z29" s="1101"/>
      <c r="AA29" s="1101">
        <v>18</v>
      </c>
      <c r="AB29" s="1101"/>
      <c r="AC29" s="1101"/>
      <c r="AD29" s="1101"/>
      <c r="AE29" s="1102"/>
      <c r="AF29" s="1076">
        <v>18</v>
      </c>
      <c r="AG29" s="1077"/>
      <c r="AH29" s="1077"/>
      <c r="AI29" s="1077"/>
      <c r="AJ29" s="1078"/>
      <c r="AK29" s="1037">
        <v>133</v>
      </c>
      <c r="AL29" s="1028"/>
      <c r="AM29" s="1028"/>
      <c r="AN29" s="1028"/>
      <c r="AO29" s="1028"/>
      <c r="AP29" s="1028" t="s">
        <v>582</v>
      </c>
      <c r="AQ29" s="1028"/>
      <c r="AR29" s="1028"/>
      <c r="AS29" s="1028"/>
      <c r="AT29" s="1028"/>
      <c r="AU29" s="1028" t="s">
        <v>584</v>
      </c>
      <c r="AV29" s="1028"/>
      <c r="AW29" s="1028"/>
      <c r="AX29" s="1028"/>
      <c r="AY29" s="1028"/>
      <c r="AZ29" s="1099" t="s">
        <v>586</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c r="A30" s="268">
        <v>3</v>
      </c>
      <c r="B30" s="1094" t="s">
        <v>579</v>
      </c>
      <c r="C30" s="1095"/>
      <c r="D30" s="1095"/>
      <c r="E30" s="1095"/>
      <c r="F30" s="1095"/>
      <c r="G30" s="1095"/>
      <c r="H30" s="1095"/>
      <c r="I30" s="1095"/>
      <c r="J30" s="1095"/>
      <c r="K30" s="1095"/>
      <c r="L30" s="1095"/>
      <c r="M30" s="1095"/>
      <c r="N30" s="1095"/>
      <c r="O30" s="1095"/>
      <c r="P30" s="1096"/>
      <c r="Q30" s="1100">
        <v>546</v>
      </c>
      <c r="R30" s="1101"/>
      <c r="S30" s="1101"/>
      <c r="T30" s="1101"/>
      <c r="U30" s="1101"/>
      <c r="V30" s="1101">
        <v>465</v>
      </c>
      <c r="W30" s="1101"/>
      <c r="X30" s="1101"/>
      <c r="Y30" s="1101"/>
      <c r="Z30" s="1101"/>
      <c r="AA30" s="1101">
        <v>81</v>
      </c>
      <c r="AB30" s="1101"/>
      <c r="AC30" s="1101"/>
      <c r="AD30" s="1101"/>
      <c r="AE30" s="1102"/>
      <c r="AF30" s="1076">
        <v>463</v>
      </c>
      <c r="AG30" s="1077"/>
      <c r="AH30" s="1077"/>
      <c r="AI30" s="1077"/>
      <c r="AJ30" s="1078"/>
      <c r="AK30" s="1037">
        <v>75</v>
      </c>
      <c r="AL30" s="1028"/>
      <c r="AM30" s="1028"/>
      <c r="AN30" s="1028"/>
      <c r="AO30" s="1028"/>
      <c r="AP30" s="1028">
        <v>2486</v>
      </c>
      <c r="AQ30" s="1028"/>
      <c r="AR30" s="1028"/>
      <c r="AS30" s="1028"/>
      <c r="AT30" s="1028"/>
      <c r="AU30" s="1028" t="s">
        <v>619</v>
      </c>
      <c r="AV30" s="1028"/>
      <c r="AW30" s="1028"/>
      <c r="AX30" s="1028"/>
      <c r="AY30" s="1028"/>
      <c r="AZ30" s="1099" t="s">
        <v>583</v>
      </c>
      <c r="BA30" s="1099"/>
      <c r="BB30" s="1099"/>
      <c r="BC30" s="1099"/>
      <c r="BD30" s="1099"/>
      <c r="BE30" s="1089" t="s">
        <v>411</v>
      </c>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c r="A31" s="268">
        <v>4</v>
      </c>
      <c r="B31" s="1094" t="s">
        <v>580</v>
      </c>
      <c r="C31" s="1095"/>
      <c r="D31" s="1095"/>
      <c r="E31" s="1095"/>
      <c r="F31" s="1095"/>
      <c r="G31" s="1095"/>
      <c r="H31" s="1095"/>
      <c r="I31" s="1095"/>
      <c r="J31" s="1095"/>
      <c r="K31" s="1095"/>
      <c r="L31" s="1095"/>
      <c r="M31" s="1095"/>
      <c r="N31" s="1095"/>
      <c r="O31" s="1095"/>
      <c r="P31" s="1096"/>
      <c r="Q31" s="1100">
        <v>987</v>
      </c>
      <c r="R31" s="1101"/>
      <c r="S31" s="1101"/>
      <c r="T31" s="1101"/>
      <c r="U31" s="1101"/>
      <c r="V31" s="1101">
        <v>895</v>
      </c>
      <c r="W31" s="1101"/>
      <c r="X31" s="1101"/>
      <c r="Y31" s="1101"/>
      <c r="Z31" s="1101"/>
      <c r="AA31" s="1101">
        <v>92</v>
      </c>
      <c r="AB31" s="1101"/>
      <c r="AC31" s="1101"/>
      <c r="AD31" s="1101"/>
      <c r="AE31" s="1102"/>
      <c r="AF31" s="1076">
        <v>397</v>
      </c>
      <c r="AG31" s="1077"/>
      <c r="AH31" s="1077"/>
      <c r="AI31" s="1077"/>
      <c r="AJ31" s="1078"/>
      <c r="AK31" s="1037">
        <v>304</v>
      </c>
      <c r="AL31" s="1028"/>
      <c r="AM31" s="1028"/>
      <c r="AN31" s="1028"/>
      <c r="AO31" s="1028"/>
      <c r="AP31" s="1028">
        <v>5336</v>
      </c>
      <c r="AQ31" s="1028"/>
      <c r="AR31" s="1028"/>
      <c r="AS31" s="1028"/>
      <c r="AT31" s="1028"/>
      <c r="AU31" s="1028">
        <v>2577</v>
      </c>
      <c r="AV31" s="1028"/>
      <c r="AW31" s="1028"/>
      <c r="AX31" s="1028"/>
      <c r="AY31" s="1028"/>
      <c r="AZ31" s="1099" t="s">
        <v>587</v>
      </c>
      <c r="BA31" s="1099"/>
      <c r="BB31" s="1099"/>
      <c r="BC31" s="1099"/>
      <c r="BD31" s="1099"/>
      <c r="BE31" s="1089" t="s">
        <v>412</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413</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c r="A63" s="266" t="s">
        <v>396</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1035</v>
      </c>
      <c r="AG63" s="1016"/>
      <c r="AH63" s="1016"/>
      <c r="AI63" s="1016"/>
      <c r="AJ63" s="1087"/>
      <c r="AK63" s="1088"/>
      <c r="AL63" s="1020"/>
      <c r="AM63" s="1020"/>
      <c r="AN63" s="1020"/>
      <c r="AO63" s="1020"/>
      <c r="AP63" s="1016">
        <v>7822</v>
      </c>
      <c r="AQ63" s="1016"/>
      <c r="AR63" s="1016"/>
      <c r="AS63" s="1016"/>
      <c r="AT63" s="1016"/>
      <c r="AU63" s="1016">
        <v>2577</v>
      </c>
      <c r="AV63" s="1016"/>
      <c r="AW63" s="1016"/>
      <c r="AX63" s="1016"/>
      <c r="AY63" s="1016"/>
      <c r="AZ63" s="1082"/>
      <c r="BA63" s="1082"/>
      <c r="BB63" s="1082"/>
      <c r="BC63" s="1082"/>
      <c r="BD63" s="1082"/>
      <c r="BE63" s="1017"/>
      <c r="BF63" s="1017"/>
      <c r="BG63" s="1017"/>
      <c r="BH63" s="1017"/>
      <c r="BI63" s="1018"/>
      <c r="BJ63" s="1083" t="s">
        <v>398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c r="A66" s="1052" t="s">
        <v>416</v>
      </c>
      <c r="B66" s="1053"/>
      <c r="C66" s="1053"/>
      <c r="D66" s="1053"/>
      <c r="E66" s="1053"/>
      <c r="F66" s="1053"/>
      <c r="G66" s="1053"/>
      <c r="H66" s="1053"/>
      <c r="I66" s="1053"/>
      <c r="J66" s="1053"/>
      <c r="K66" s="1053"/>
      <c r="L66" s="1053"/>
      <c r="M66" s="1053"/>
      <c r="N66" s="1053"/>
      <c r="O66" s="1053"/>
      <c r="P66" s="1054"/>
      <c r="Q66" s="1058" t="s">
        <v>417</v>
      </c>
      <c r="R66" s="1059"/>
      <c r="S66" s="1059"/>
      <c r="T66" s="1059"/>
      <c r="U66" s="1060"/>
      <c r="V66" s="1058" t="s">
        <v>418</v>
      </c>
      <c r="W66" s="1059"/>
      <c r="X66" s="1059"/>
      <c r="Y66" s="1059"/>
      <c r="Z66" s="1060"/>
      <c r="AA66" s="1058" t="s">
        <v>419</v>
      </c>
      <c r="AB66" s="1059"/>
      <c r="AC66" s="1059"/>
      <c r="AD66" s="1059"/>
      <c r="AE66" s="1060"/>
      <c r="AF66" s="1064" t="s">
        <v>420</v>
      </c>
      <c r="AG66" s="1065"/>
      <c r="AH66" s="1065"/>
      <c r="AI66" s="1065"/>
      <c r="AJ66" s="1066"/>
      <c r="AK66" s="1058" t="s">
        <v>421</v>
      </c>
      <c r="AL66" s="1053"/>
      <c r="AM66" s="1053"/>
      <c r="AN66" s="1053"/>
      <c r="AO66" s="1054"/>
      <c r="AP66" s="1058" t="s">
        <v>422</v>
      </c>
      <c r="AQ66" s="1059"/>
      <c r="AR66" s="1059"/>
      <c r="AS66" s="1059"/>
      <c r="AT66" s="1060"/>
      <c r="AU66" s="1058" t="s">
        <v>423</v>
      </c>
      <c r="AV66" s="1059"/>
      <c r="AW66" s="1059"/>
      <c r="AX66" s="1059"/>
      <c r="AY66" s="1060"/>
      <c r="AZ66" s="1058" t="s">
        <v>384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c r="A68" s="260">
        <v>1</v>
      </c>
      <c r="B68" s="1042" t="s">
        <v>588</v>
      </c>
      <c r="C68" s="1043"/>
      <c r="D68" s="1043"/>
      <c r="E68" s="1043"/>
      <c r="F68" s="1043"/>
      <c r="G68" s="1043"/>
      <c r="H68" s="1043"/>
      <c r="I68" s="1043"/>
      <c r="J68" s="1043"/>
      <c r="K68" s="1043"/>
      <c r="L68" s="1043"/>
      <c r="M68" s="1043"/>
      <c r="N68" s="1043"/>
      <c r="O68" s="1043"/>
      <c r="P68" s="1044"/>
      <c r="Q68" s="1045">
        <v>4378</v>
      </c>
      <c r="R68" s="1039"/>
      <c r="S68" s="1039"/>
      <c r="T68" s="1039"/>
      <c r="U68" s="1039"/>
      <c r="V68" s="1039">
        <v>4352</v>
      </c>
      <c r="W68" s="1039"/>
      <c r="X68" s="1039"/>
      <c r="Y68" s="1039"/>
      <c r="Z68" s="1039"/>
      <c r="AA68" s="1039">
        <v>26</v>
      </c>
      <c r="AB68" s="1039"/>
      <c r="AC68" s="1039"/>
      <c r="AD68" s="1039"/>
      <c r="AE68" s="1039"/>
      <c r="AF68" s="1039">
        <v>26</v>
      </c>
      <c r="AG68" s="1039"/>
      <c r="AH68" s="1039"/>
      <c r="AI68" s="1039"/>
      <c r="AJ68" s="1039"/>
      <c r="AK68" s="1039">
        <v>20</v>
      </c>
      <c r="AL68" s="1039"/>
      <c r="AM68" s="1039"/>
      <c r="AN68" s="1039"/>
      <c r="AO68" s="1039"/>
      <c r="AP68" s="1039">
        <v>1716</v>
      </c>
      <c r="AQ68" s="1039"/>
      <c r="AR68" s="1039"/>
      <c r="AS68" s="1039"/>
      <c r="AT68" s="1039"/>
      <c r="AU68" s="1039">
        <v>472</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c r="A69" s="263">
        <v>2</v>
      </c>
      <c r="B69" s="1031" t="s">
        <v>590</v>
      </c>
      <c r="C69" s="1032"/>
      <c r="D69" s="1032"/>
      <c r="E69" s="1032"/>
      <c r="F69" s="1032"/>
      <c r="G69" s="1032"/>
      <c r="H69" s="1032"/>
      <c r="I69" s="1032"/>
      <c r="J69" s="1032"/>
      <c r="K69" s="1032"/>
      <c r="L69" s="1032"/>
      <c r="M69" s="1032"/>
      <c r="N69" s="1032"/>
      <c r="O69" s="1032"/>
      <c r="P69" s="1033"/>
      <c r="Q69" s="1034">
        <v>1891</v>
      </c>
      <c r="R69" s="1028"/>
      <c r="S69" s="1028"/>
      <c r="T69" s="1028"/>
      <c r="U69" s="1028"/>
      <c r="V69" s="1028">
        <v>1844</v>
      </c>
      <c r="W69" s="1028"/>
      <c r="X69" s="1028"/>
      <c r="Y69" s="1028"/>
      <c r="Z69" s="1028"/>
      <c r="AA69" s="1028">
        <v>47</v>
      </c>
      <c r="AB69" s="1028"/>
      <c r="AC69" s="1028"/>
      <c r="AD69" s="1028"/>
      <c r="AE69" s="1028"/>
      <c r="AF69" s="1028">
        <v>47</v>
      </c>
      <c r="AG69" s="1028"/>
      <c r="AH69" s="1028"/>
      <c r="AI69" s="1028"/>
      <c r="AJ69" s="1028"/>
      <c r="AK69" s="1028" t="s">
        <v>513</v>
      </c>
      <c r="AL69" s="1028"/>
      <c r="AM69" s="1028"/>
      <c r="AN69" s="1028"/>
      <c r="AO69" s="1028"/>
      <c r="AP69" s="1028" t="s">
        <v>513</v>
      </c>
      <c r="AQ69" s="1028"/>
      <c r="AR69" s="1028"/>
      <c r="AS69" s="1028"/>
      <c r="AT69" s="1028"/>
      <c r="AU69" s="1028" t="s">
        <v>616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c r="A70" s="263">
        <v>3</v>
      </c>
      <c r="B70" s="1031" t="s">
        <v>589</v>
      </c>
      <c r="C70" s="1032"/>
      <c r="D70" s="1032"/>
      <c r="E70" s="1032"/>
      <c r="F70" s="1032"/>
      <c r="G70" s="1032"/>
      <c r="H70" s="1032"/>
      <c r="I70" s="1032"/>
      <c r="J70" s="1032"/>
      <c r="K70" s="1032"/>
      <c r="L70" s="1032"/>
      <c r="M70" s="1032"/>
      <c r="N70" s="1032"/>
      <c r="O70" s="1032"/>
      <c r="P70" s="1033"/>
      <c r="Q70" s="1034">
        <v>70477</v>
      </c>
      <c r="R70" s="1028"/>
      <c r="S70" s="1028"/>
      <c r="T70" s="1028"/>
      <c r="U70" s="1028"/>
      <c r="V70" s="1028">
        <v>68238</v>
      </c>
      <c r="W70" s="1028"/>
      <c r="X70" s="1028"/>
      <c r="Y70" s="1028"/>
      <c r="Z70" s="1028"/>
      <c r="AA70" s="1028">
        <v>2239</v>
      </c>
      <c r="AB70" s="1028"/>
      <c r="AC70" s="1028"/>
      <c r="AD70" s="1028"/>
      <c r="AE70" s="1028"/>
      <c r="AF70" s="1028">
        <v>2239</v>
      </c>
      <c r="AG70" s="1028"/>
      <c r="AH70" s="1028"/>
      <c r="AI70" s="1028"/>
      <c r="AJ70" s="1028"/>
      <c r="AK70" s="1028">
        <v>1112</v>
      </c>
      <c r="AL70" s="1028"/>
      <c r="AM70" s="1028"/>
      <c r="AN70" s="1028"/>
      <c r="AO70" s="1028"/>
      <c r="AP70" s="1028" t="s">
        <v>513</v>
      </c>
      <c r="AQ70" s="1028"/>
      <c r="AR70" s="1028"/>
      <c r="AS70" s="1028"/>
      <c r="AT70" s="1028"/>
      <c r="AU70" s="1028" t="s">
        <v>615</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c r="A71" s="263">
        <v>4</v>
      </c>
      <c r="B71" s="1031" t="s">
        <v>591</v>
      </c>
      <c r="C71" s="1032"/>
      <c r="D71" s="1032"/>
      <c r="E71" s="1032"/>
      <c r="F71" s="1032"/>
      <c r="G71" s="1032"/>
      <c r="H71" s="1032"/>
      <c r="I71" s="1032"/>
      <c r="J71" s="1032"/>
      <c r="K71" s="1032"/>
      <c r="L71" s="1032"/>
      <c r="M71" s="1032"/>
      <c r="N71" s="1032"/>
      <c r="O71" s="1032"/>
      <c r="P71" s="1033"/>
      <c r="Q71" s="1034">
        <v>168</v>
      </c>
      <c r="R71" s="1028"/>
      <c r="S71" s="1028"/>
      <c r="T71" s="1028"/>
      <c r="U71" s="1028"/>
      <c r="V71" s="1028">
        <v>146</v>
      </c>
      <c r="W71" s="1028"/>
      <c r="X71" s="1028"/>
      <c r="Y71" s="1028"/>
      <c r="Z71" s="1028"/>
      <c r="AA71" s="1028">
        <v>21</v>
      </c>
      <c r="AB71" s="1028"/>
      <c r="AC71" s="1028"/>
      <c r="AD71" s="1028"/>
      <c r="AE71" s="1028"/>
      <c r="AF71" s="1028">
        <v>21</v>
      </c>
      <c r="AG71" s="1028"/>
      <c r="AH71" s="1028"/>
      <c r="AI71" s="1028"/>
      <c r="AJ71" s="1028"/>
      <c r="AK71" s="1028" t="s">
        <v>513</v>
      </c>
      <c r="AL71" s="1028"/>
      <c r="AM71" s="1028"/>
      <c r="AN71" s="1028"/>
      <c r="AO71" s="1028"/>
      <c r="AP71" s="1028" t="s">
        <v>513</v>
      </c>
      <c r="AQ71" s="1028"/>
      <c r="AR71" s="1028"/>
      <c r="AS71" s="1028"/>
      <c r="AT71" s="1028"/>
      <c r="AU71" s="1028" t="s">
        <v>616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c r="A72" s="263">
        <v>5</v>
      </c>
      <c r="B72" s="1031" t="s">
        <v>592</v>
      </c>
      <c r="C72" s="1032"/>
      <c r="D72" s="1032"/>
      <c r="E72" s="1032"/>
      <c r="F72" s="1032"/>
      <c r="G72" s="1032"/>
      <c r="H72" s="1032"/>
      <c r="I72" s="1032"/>
      <c r="J72" s="1032"/>
      <c r="K72" s="1032"/>
      <c r="L72" s="1032"/>
      <c r="M72" s="1032"/>
      <c r="N72" s="1032"/>
      <c r="O72" s="1032"/>
      <c r="P72" s="1033"/>
      <c r="Q72" s="1034">
        <v>772932</v>
      </c>
      <c r="R72" s="1028"/>
      <c r="S72" s="1028"/>
      <c r="T72" s="1028"/>
      <c r="U72" s="1028"/>
      <c r="V72" s="1028">
        <v>740589</v>
      </c>
      <c r="W72" s="1028"/>
      <c r="X72" s="1028"/>
      <c r="Y72" s="1028"/>
      <c r="Z72" s="1028"/>
      <c r="AA72" s="1028">
        <v>32343</v>
      </c>
      <c r="AB72" s="1028"/>
      <c r="AC72" s="1028"/>
      <c r="AD72" s="1028"/>
      <c r="AE72" s="1028"/>
      <c r="AF72" s="1028">
        <v>32343</v>
      </c>
      <c r="AG72" s="1028"/>
      <c r="AH72" s="1028"/>
      <c r="AI72" s="1028"/>
      <c r="AJ72" s="1028"/>
      <c r="AK72" s="1028">
        <v>691</v>
      </c>
      <c r="AL72" s="1028"/>
      <c r="AM72" s="1028"/>
      <c r="AN72" s="1028"/>
      <c r="AO72" s="1028"/>
      <c r="AP72" s="1028" t="s">
        <v>513</v>
      </c>
      <c r="AQ72" s="1028"/>
      <c r="AR72" s="1028"/>
      <c r="AS72" s="1028"/>
      <c r="AT72" s="1028"/>
      <c r="AU72" s="1028" t="s">
        <v>617</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c r="A73" s="263">
        <v>6</v>
      </c>
      <c r="B73" s="1031" t="s">
        <v>593</v>
      </c>
      <c r="C73" s="1032"/>
      <c r="D73" s="1032"/>
      <c r="E73" s="1032"/>
      <c r="F73" s="1032"/>
      <c r="G73" s="1032"/>
      <c r="H73" s="1032"/>
      <c r="I73" s="1032"/>
      <c r="J73" s="1032"/>
      <c r="K73" s="1032"/>
      <c r="L73" s="1032"/>
      <c r="M73" s="1032"/>
      <c r="N73" s="1032"/>
      <c r="O73" s="1032"/>
      <c r="P73" s="1033"/>
      <c r="Q73" s="1034">
        <v>236</v>
      </c>
      <c r="R73" s="1028"/>
      <c r="S73" s="1028"/>
      <c r="T73" s="1028"/>
      <c r="U73" s="1028"/>
      <c r="V73" s="1028">
        <v>228</v>
      </c>
      <c r="W73" s="1028"/>
      <c r="X73" s="1028"/>
      <c r="Y73" s="1028"/>
      <c r="Z73" s="1028"/>
      <c r="AA73" s="1028">
        <v>8</v>
      </c>
      <c r="AB73" s="1028"/>
      <c r="AC73" s="1028"/>
      <c r="AD73" s="1028"/>
      <c r="AE73" s="1028"/>
      <c r="AF73" s="1028">
        <v>8</v>
      </c>
      <c r="AG73" s="1028"/>
      <c r="AH73" s="1028"/>
      <c r="AI73" s="1028"/>
      <c r="AJ73" s="1028"/>
      <c r="AK73" s="1028">
        <v>45</v>
      </c>
      <c r="AL73" s="1028"/>
      <c r="AM73" s="1028"/>
      <c r="AN73" s="1028"/>
      <c r="AO73" s="1028"/>
      <c r="AP73" s="1028" t="s">
        <v>513</v>
      </c>
      <c r="AQ73" s="1028"/>
      <c r="AR73" s="1028"/>
      <c r="AS73" s="1028"/>
      <c r="AT73" s="1028"/>
      <c r="AU73" s="1028" t="s">
        <v>616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c r="A74" s="263">
        <v>7</v>
      </c>
      <c r="B74" s="1031" t="s">
        <v>609</v>
      </c>
      <c r="C74" s="1032"/>
      <c r="D74" s="1032"/>
      <c r="E74" s="1032"/>
      <c r="F74" s="1032"/>
      <c r="G74" s="1032"/>
      <c r="H74" s="1032"/>
      <c r="I74" s="1032"/>
      <c r="J74" s="1032"/>
      <c r="K74" s="1032"/>
      <c r="L74" s="1032"/>
      <c r="M74" s="1032"/>
      <c r="N74" s="1032"/>
      <c r="O74" s="1032"/>
      <c r="P74" s="1033"/>
      <c r="Q74" s="1034">
        <v>65</v>
      </c>
      <c r="R74" s="1028"/>
      <c r="S74" s="1028"/>
      <c r="T74" s="1028"/>
      <c r="U74" s="1028"/>
      <c r="V74" s="1028">
        <v>65</v>
      </c>
      <c r="W74" s="1028"/>
      <c r="X74" s="1028"/>
      <c r="Y74" s="1028"/>
      <c r="Z74" s="1028"/>
      <c r="AA74" s="1028" t="s">
        <v>513</v>
      </c>
      <c r="AB74" s="1028"/>
      <c r="AC74" s="1028"/>
      <c r="AD74" s="1028"/>
      <c r="AE74" s="1028"/>
      <c r="AF74" s="1028" t="s">
        <v>513</v>
      </c>
      <c r="AG74" s="1028"/>
      <c r="AH74" s="1028"/>
      <c r="AI74" s="1028"/>
      <c r="AJ74" s="1028"/>
      <c r="AK74" s="1028" t="s">
        <v>513</v>
      </c>
      <c r="AL74" s="1028"/>
      <c r="AM74" s="1028"/>
      <c r="AN74" s="1028"/>
      <c r="AO74" s="1028"/>
      <c r="AP74" s="1028" t="s">
        <v>513</v>
      </c>
      <c r="AQ74" s="1028"/>
      <c r="AR74" s="1028"/>
      <c r="AS74" s="1028"/>
      <c r="AT74" s="1028"/>
      <c r="AU74" s="1028" t="s">
        <v>618</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c r="A75" s="263">
        <v>8</v>
      </c>
      <c r="B75" s="1031" t="s">
        <v>608</v>
      </c>
      <c r="C75" s="1032"/>
      <c r="D75" s="1032"/>
      <c r="E75" s="1032"/>
      <c r="F75" s="1032"/>
      <c r="G75" s="1032"/>
      <c r="H75" s="1032"/>
      <c r="I75" s="1032"/>
      <c r="J75" s="1032"/>
      <c r="K75" s="1032"/>
      <c r="L75" s="1032"/>
      <c r="M75" s="1032"/>
      <c r="N75" s="1032"/>
      <c r="O75" s="1032"/>
      <c r="P75" s="1033"/>
      <c r="Q75" s="1035">
        <v>83</v>
      </c>
      <c r="R75" s="1036"/>
      <c r="S75" s="1036"/>
      <c r="T75" s="1036"/>
      <c r="U75" s="1037"/>
      <c r="V75" s="1038">
        <v>81</v>
      </c>
      <c r="W75" s="1036"/>
      <c r="X75" s="1036"/>
      <c r="Y75" s="1036"/>
      <c r="Z75" s="1037"/>
      <c r="AA75" s="1038">
        <v>2</v>
      </c>
      <c r="AB75" s="1036"/>
      <c r="AC75" s="1036"/>
      <c r="AD75" s="1036"/>
      <c r="AE75" s="1037"/>
      <c r="AF75" s="1038">
        <v>2</v>
      </c>
      <c r="AG75" s="1036"/>
      <c r="AH75" s="1036"/>
      <c r="AI75" s="1036"/>
      <c r="AJ75" s="1037"/>
      <c r="AK75" s="1038" t="s">
        <v>513</v>
      </c>
      <c r="AL75" s="1036"/>
      <c r="AM75" s="1036"/>
      <c r="AN75" s="1036"/>
      <c r="AO75" s="1037"/>
      <c r="AP75" s="1038" t="s">
        <v>513</v>
      </c>
      <c r="AQ75" s="1036"/>
      <c r="AR75" s="1036"/>
      <c r="AS75" s="1036"/>
      <c r="AT75" s="1037"/>
      <c r="AU75" s="1038" t="s">
        <v>617</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c r="A76" s="263">
        <v>9</v>
      </c>
      <c r="B76" s="1031" t="s">
        <v>607</v>
      </c>
      <c r="C76" s="1032"/>
      <c r="D76" s="1032"/>
      <c r="E76" s="1032"/>
      <c r="F76" s="1032"/>
      <c r="G76" s="1032"/>
      <c r="H76" s="1032"/>
      <c r="I76" s="1032"/>
      <c r="J76" s="1032"/>
      <c r="K76" s="1032"/>
      <c r="L76" s="1032"/>
      <c r="M76" s="1032"/>
      <c r="N76" s="1032"/>
      <c r="O76" s="1032"/>
      <c r="P76" s="1033"/>
      <c r="Q76" s="1035">
        <v>198</v>
      </c>
      <c r="R76" s="1036"/>
      <c r="S76" s="1036"/>
      <c r="T76" s="1036"/>
      <c r="U76" s="1037"/>
      <c r="V76" s="1038">
        <v>188</v>
      </c>
      <c r="W76" s="1036"/>
      <c r="X76" s="1036"/>
      <c r="Y76" s="1036"/>
      <c r="Z76" s="1037"/>
      <c r="AA76" s="1038">
        <v>10</v>
      </c>
      <c r="AB76" s="1036"/>
      <c r="AC76" s="1036"/>
      <c r="AD76" s="1036"/>
      <c r="AE76" s="1037"/>
      <c r="AF76" s="1038">
        <v>10</v>
      </c>
      <c r="AG76" s="1036"/>
      <c r="AH76" s="1036"/>
      <c r="AI76" s="1036"/>
      <c r="AJ76" s="1037"/>
      <c r="AK76" s="1038" t="s">
        <v>513</v>
      </c>
      <c r="AL76" s="1036"/>
      <c r="AM76" s="1036"/>
      <c r="AN76" s="1036"/>
      <c r="AO76" s="1037"/>
      <c r="AP76" s="1038" t="s">
        <v>513</v>
      </c>
      <c r="AQ76" s="1036"/>
      <c r="AR76" s="1036"/>
      <c r="AS76" s="1036"/>
      <c r="AT76" s="1037"/>
      <c r="AU76" s="1038" t="s">
        <v>615</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c r="A88" s="266" t="s">
        <v>396</v>
      </c>
      <c r="B88" s="1001" t="s">
        <v>424</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34696</v>
      </c>
      <c r="AG88" s="1016"/>
      <c r="AH88" s="1016"/>
      <c r="AI88" s="1016"/>
      <c r="AJ88" s="1016"/>
      <c r="AK88" s="1020"/>
      <c r="AL88" s="1020"/>
      <c r="AM88" s="1020"/>
      <c r="AN88" s="1020"/>
      <c r="AO88" s="1020"/>
      <c r="AP88" s="1016">
        <v>1716</v>
      </c>
      <c r="AQ88" s="1016"/>
      <c r="AR88" s="1016"/>
      <c r="AS88" s="1016"/>
      <c r="AT88" s="1016"/>
      <c r="AU88" s="1016">
        <v>472</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425</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426</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427</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95" t="s">
        <v>430</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431</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c r="A109" s="950" t="s">
        <v>432</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433</v>
      </c>
      <c r="AB109" s="951"/>
      <c r="AC109" s="951"/>
      <c r="AD109" s="951"/>
      <c r="AE109" s="952"/>
      <c r="AF109" s="953" t="s">
        <v>434</v>
      </c>
      <c r="AG109" s="951"/>
      <c r="AH109" s="951"/>
      <c r="AI109" s="951"/>
      <c r="AJ109" s="952"/>
      <c r="AK109" s="953" t="s">
        <v>312</v>
      </c>
      <c r="AL109" s="951"/>
      <c r="AM109" s="951"/>
      <c r="AN109" s="951"/>
      <c r="AO109" s="952"/>
      <c r="AP109" s="953" t="s">
        <v>435</v>
      </c>
      <c r="AQ109" s="951"/>
      <c r="AR109" s="951"/>
      <c r="AS109" s="951"/>
      <c r="AT109" s="982"/>
      <c r="AU109" s="950" t="s">
        <v>432</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433</v>
      </c>
      <c r="BR109" s="951"/>
      <c r="BS109" s="951"/>
      <c r="BT109" s="951"/>
      <c r="BU109" s="952"/>
      <c r="BV109" s="953" t="s">
        <v>434</v>
      </c>
      <c r="BW109" s="951"/>
      <c r="BX109" s="951"/>
      <c r="BY109" s="951"/>
      <c r="BZ109" s="952"/>
      <c r="CA109" s="953" t="s">
        <v>312</v>
      </c>
      <c r="CB109" s="951"/>
      <c r="CC109" s="951"/>
      <c r="CD109" s="951"/>
      <c r="CE109" s="952"/>
      <c r="CF109" s="989" t="s">
        <v>435</v>
      </c>
      <c r="CG109" s="989"/>
      <c r="CH109" s="989"/>
      <c r="CI109" s="989"/>
      <c r="CJ109" s="989"/>
      <c r="CK109" s="953" t="s">
        <v>436</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433</v>
      </c>
      <c r="DH109" s="951"/>
      <c r="DI109" s="951"/>
      <c r="DJ109" s="951"/>
      <c r="DK109" s="952"/>
      <c r="DL109" s="953" t="s">
        <v>434</v>
      </c>
      <c r="DM109" s="951"/>
      <c r="DN109" s="951"/>
      <c r="DO109" s="951"/>
      <c r="DP109" s="952"/>
      <c r="DQ109" s="953" t="s">
        <v>312</v>
      </c>
      <c r="DR109" s="951"/>
      <c r="DS109" s="951"/>
      <c r="DT109" s="951"/>
      <c r="DU109" s="952"/>
      <c r="DV109" s="953" t="s">
        <v>435</v>
      </c>
      <c r="DW109" s="951"/>
      <c r="DX109" s="951"/>
      <c r="DY109" s="951"/>
      <c r="DZ109" s="982"/>
    </row>
    <row r="110" spans="1:131" s="248" customFormat="1" ht="26.25" customHeight="1">
      <c r="A110" s="853" t="s">
        <v>437</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634937</v>
      </c>
      <c r="AB110" s="944"/>
      <c r="AC110" s="944"/>
      <c r="AD110" s="944"/>
      <c r="AE110" s="945"/>
      <c r="AF110" s="946">
        <v>675481</v>
      </c>
      <c r="AG110" s="944"/>
      <c r="AH110" s="944"/>
      <c r="AI110" s="944"/>
      <c r="AJ110" s="945"/>
      <c r="AK110" s="946">
        <v>724781</v>
      </c>
      <c r="AL110" s="944"/>
      <c r="AM110" s="944"/>
      <c r="AN110" s="944"/>
      <c r="AO110" s="945"/>
      <c r="AP110" s="947">
        <v>12.6</v>
      </c>
      <c r="AQ110" s="948"/>
      <c r="AR110" s="948"/>
      <c r="AS110" s="948"/>
      <c r="AT110" s="949"/>
      <c r="AU110" s="983" t="s">
        <v>71</v>
      </c>
      <c r="AV110" s="984"/>
      <c r="AW110" s="984"/>
      <c r="AX110" s="984"/>
      <c r="AY110" s="984"/>
      <c r="AZ110" s="909" t="s">
        <v>438</v>
      </c>
      <c r="BA110" s="854"/>
      <c r="BB110" s="854"/>
      <c r="BC110" s="854"/>
      <c r="BD110" s="854"/>
      <c r="BE110" s="854"/>
      <c r="BF110" s="854"/>
      <c r="BG110" s="854"/>
      <c r="BH110" s="854"/>
      <c r="BI110" s="854"/>
      <c r="BJ110" s="854"/>
      <c r="BK110" s="854"/>
      <c r="BL110" s="854"/>
      <c r="BM110" s="854"/>
      <c r="BN110" s="854"/>
      <c r="BO110" s="854"/>
      <c r="BP110" s="855"/>
      <c r="BQ110" s="910">
        <v>8304290</v>
      </c>
      <c r="BR110" s="891"/>
      <c r="BS110" s="891"/>
      <c r="BT110" s="891"/>
      <c r="BU110" s="891"/>
      <c r="BV110" s="891">
        <v>8260204</v>
      </c>
      <c r="BW110" s="891"/>
      <c r="BX110" s="891"/>
      <c r="BY110" s="891"/>
      <c r="BZ110" s="891"/>
      <c r="CA110" s="891">
        <v>8306135</v>
      </c>
      <c r="CB110" s="891"/>
      <c r="CC110" s="891"/>
      <c r="CD110" s="891"/>
      <c r="CE110" s="891"/>
      <c r="CF110" s="915">
        <v>144.80000000000001</v>
      </c>
      <c r="CG110" s="916"/>
      <c r="CH110" s="916"/>
      <c r="CI110" s="916"/>
      <c r="CJ110" s="916"/>
      <c r="CK110" s="979" t="s">
        <v>439</v>
      </c>
      <c r="CL110" s="865"/>
      <c r="CM110" s="940" t="s">
        <v>440</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398</v>
      </c>
      <c r="DH110" s="891"/>
      <c r="DI110" s="891"/>
      <c r="DJ110" s="891"/>
      <c r="DK110" s="891"/>
      <c r="DL110" s="891" t="s">
        <v>238</v>
      </c>
      <c r="DM110" s="891"/>
      <c r="DN110" s="891"/>
      <c r="DO110" s="891"/>
      <c r="DP110" s="891"/>
      <c r="DQ110" s="891" t="s">
        <v>238</v>
      </c>
      <c r="DR110" s="891"/>
      <c r="DS110" s="891"/>
      <c r="DT110" s="891"/>
      <c r="DU110" s="891"/>
      <c r="DV110" s="892" t="s">
        <v>238</v>
      </c>
      <c r="DW110" s="892"/>
      <c r="DX110" s="892"/>
      <c r="DY110" s="892"/>
      <c r="DZ110" s="893"/>
    </row>
    <row r="111" spans="1:131" s="248" customFormat="1" ht="26.25" customHeight="1">
      <c r="A111" s="820" t="s">
        <v>441</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398</v>
      </c>
      <c r="AB111" s="972"/>
      <c r="AC111" s="972"/>
      <c r="AD111" s="972"/>
      <c r="AE111" s="973"/>
      <c r="AF111" s="974" t="s">
        <v>238</v>
      </c>
      <c r="AG111" s="972"/>
      <c r="AH111" s="972"/>
      <c r="AI111" s="972"/>
      <c r="AJ111" s="973"/>
      <c r="AK111" s="974" t="s">
        <v>238</v>
      </c>
      <c r="AL111" s="972"/>
      <c r="AM111" s="972"/>
      <c r="AN111" s="972"/>
      <c r="AO111" s="973"/>
      <c r="AP111" s="975" t="s">
        <v>442</v>
      </c>
      <c r="AQ111" s="976"/>
      <c r="AR111" s="976"/>
      <c r="AS111" s="976"/>
      <c r="AT111" s="977"/>
      <c r="AU111" s="985"/>
      <c r="AV111" s="986"/>
      <c r="AW111" s="986"/>
      <c r="AX111" s="986"/>
      <c r="AY111" s="986"/>
      <c r="AZ111" s="861" t="s">
        <v>443</v>
      </c>
      <c r="BA111" s="796"/>
      <c r="BB111" s="796"/>
      <c r="BC111" s="796"/>
      <c r="BD111" s="796"/>
      <c r="BE111" s="796"/>
      <c r="BF111" s="796"/>
      <c r="BG111" s="796"/>
      <c r="BH111" s="796"/>
      <c r="BI111" s="796"/>
      <c r="BJ111" s="796"/>
      <c r="BK111" s="796"/>
      <c r="BL111" s="796"/>
      <c r="BM111" s="796"/>
      <c r="BN111" s="796"/>
      <c r="BO111" s="796"/>
      <c r="BP111" s="797"/>
      <c r="BQ111" s="862" t="s">
        <v>238</v>
      </c>
      <c r="BR111" s="863"/>
      <c r="BS111" s="863"/>
      <c r="BT111" s="863"/>
      <c r="BU111" s="863"/>
      <c r="BV111" s="863" t="s">
        <v>398</v>
      </c>
      <c r="BW111" s="863"/>
      <c r="BX111" s="863"/>
      <c r="BY111" s="863"/>
      <c r="BZ111" s="863"/>
      <c r="CA111" s="863" t="s">
        <v>238</v>
      </c>
      <c r="CB111" s="863"/>
      <c r="CC111" s="863"/>
      <c r="CD111" s="863"/>
      <c r="CE111" s="863"/>
      <c r="CF111" s="924" t="s">
        <v>238</v>
      </c>
      <c r="CG111" s="925"/>
      <c r="CH111" s="925"/>
      <c r="CI111" s="925"/>
      <c r="CJ111" s="925"/>
      <c r="CK111" s="980"/>
      <c r="CL111" s="867"/>
      <c r="CM111" s="870" t="s">
        <v>444</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398</v>
      </c>
      <c r="DH111" s="863"/>
      <c r="DI111" s="863"/>
      <c r="DJ111" s="863"/>
      <c r="DK111" s="863"/>
      <c r="DL111" s="863" t="s">
        <v>238</v>
      </c>
      <c r="DM111" s="863"/>
      <c r="DN111" s="863"/>
      <c r="DO111" s="863"/>
      <c r="DP111" s="863"/>
      <c r="DQ111" s="863" t="s">
        <v>398</v>
      </c>
      <c r="DR111" s="863"/>
      <c r="DS111" s="863"/>
      <c r="DT111" s="863"/>
      <c r="DU111" s="863"/>
      <c r="DV111" s="840" t="s">
        <v>398</v>
      </c>
      <c r="DW111" s="840"/>
      <c r="DX111" s="840"/>
      <c r="DY111" s="840"/>
      <c r="DZ111" s="841"/>
    </row>
    <row r="112" spans="1:131" s="248" customFormat="1" ht="26.25" customHeight="1">
      <c r="A112" s="965" t="s">
        <v>445</v>
      </c>
      <c r="B112" s="966"/>
      <c r="C112" s="796" t="s">
        <v>446</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238</v>
      </c>
      <c r="AB112" s="826"/>
      <c r="AC112" s="826"/>
      <c r="AD112" s="826"/>
      <c r="AE112" s="827"/>
      <c r="AF112" s="828" t="s">
        <v>398</v>
      </c>
      <c r="AG112" s="826"/>
      <c r="AH112" s="826"/>
      <c r="AI112" s="826"/>
      <c r="AJ112" s="827"/>
      <c r="AK112" s="828" t="s">
        <v>238</v>
      </c>
      <c r="AL112" s="826"/>
      <c r="AM112" s="826"/>
      <c r="AN112" s="826"/>
      <c r="AO112" s="827"/>
      <c r="AP112" s="873" t="s">
        <v>398</v>
      </c>
      <c r="AQ112" s="874"/>
      <c r="AR112" s="874"/>
      <c r="AS112" s="874"/>
      <c r="AT112" s="875"/>
      <c r="AU112" s="985"/>
      <c r="AV112" s="986"/>
      <c r="AW112" s="986"/>
      <c r="AX112" s="986"/>
      <c r="AY112" s="986"/>
      <c r="AZ112" s="861" t="s">
        <v>447</v>
      </c>
      <c r="BA112" s="796"/>
      <c r="BB112" s="796"/>
      <c r="BC112" s="796"/>
      <c r="BD112" s="796"/>
      <c r="BE112" s="796"/>
      <c r="BF112" s="796"/>
      <c r="BG112" s="796"/>
      <c r="BH112" s="796"/>
      <c r="BI112" s="796"/>
      <c r="BJ112" s="796"/>
      <c r="BK112" s="796"/>
      <c r="BL112" s="796"/>
      <c r="BM112" s="796"/>
      <c r="BN112" s="796"/>
      <c r="BO112" s="796"/>
      <c r="BP112" s="797"/>
      <c r="BQ112" s="862">
        <v>3162803</v>
      </c>
      <c r="BR112" s="863"/>
      <c r="BS112" s="863"/>
      <c r="BT112" s="863"/>
      <c r="BU112" s="863"/>
      <c r="BV112" s="863">
        <v>2818474</v>
      </c>
      <c r="BW112" s="863"/>
      <c r="BX112" s="863"/>
      <c r="BY112" s="863"/>
      <c r="BZ112" s="863"/>
      <c r="CA112" s="863">
        <v>2577291</v>
      </c>
      <c r="CB112" s="863"/>
      <c r="CC112" s="863"/>
      <c r="CD112" s="863"/>
      <c r="CE112" s="863"/>
      <c r="CF112" s="924">
        <v>44.9</v>
      </c>
      <c r="CG112" s="925"/>
      <c r="CH112" s="925"/>
      <c r="CI112" s="925"/>
      <c r="CJ112" s="925"/>
      <c r="CK112" s="980"/>
      <c r="CL112" s="867"/>
      <c r="CM112" s="870" t="s">
        <v>448</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238</v>
      </c>
      <c r="DH112" s="863"/>
      <c r="DI112" s="863"/>
      <c r="DJ112" s="863"/>
      <c r="DK112" s="863"/>
      <c r="DL112" s="863" t="s">
        <v>238</v>
      </c>
      <c r="DM112" s="863"/>
      <c r="DN112" s="863"/>
      <c r="DO112" s="863"/>
      <c r="DP112" s="863"/>
      <c r="DQ112" s="863" t="s">
        <v>238</v>
      </c>
      <c r="DR112" s="863"/>
      <c r="DS112" s="863"/>
      <c r="DT112" s="863"/>
      <c r="DU112" s="863"/>
      <c r="DV112" s="840" t="s">
        <v>442</v>
      </c>
      <c r="DW112" s="840"/>
      <c r="DX112" s="840"/>
      <c r="DY112" s="840"/>
      <c r="DZ112" s="841"/>
    </row>
    <row r="113" spans="1:130" s="248" customFormat="1" ht="26.25" customHeight="1">
      <c r="A113" s="967"/>
      <c r="B113" s="968"/>
      <c r="C113" s="796" t="s">
        <v>449</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334306</v>
      </c>
      <c r="AB113" s="972"/>
      <c r="AC113" s="972"/>
      <c r="AD113" s="972"/>
      <c r="AE113" s="973"/>
      <c r="AF113" s="974">
        <v>253859</v>
      </c>
      <c r="AG113" s="972"/>
      <c r="AH113" s="972"/>
      <c r="AI113" s="972"/>
      <c r="AJ113" s="973"/>
      <c r="AK113" s="974">
        <v>189764</v>
      </c>
      <c r="AL113" s="972"/>
      <c r="AM113" s="972"/>
      <c r="AN113" s="972"/>
      <c r="AO113" s="973"/>
      <c r="AP113" s="975">
        <v>3.3</v>
      </c>
      <c r="AQ113" s="976"/>
      <c r="AR113" s="976"/>
      <c r="AS113" s="976"/>
      <c r="AT113" s="977"/>
      <c r="AU113" s="985"/>
      <c r="AV113" s="986"/>
      <c r="AW113" s="986"/>
      <c r="AX113" s="986"/>
      <c r="AY113" s="986"/>
      <c r="AZ113" s="861" t="s">
        <v>450</v>
      </c>
      <c r="BA113" s="796"/>
      <c r="BB113" s="796"/>
      <c r="BC113" s="796"/>
      <c r="BD113" s="796"/>
      <c r="BE113" s="796"/>
      <c r="BF113" s="796"/>
      <c r="BG113" s="796"/>
      <c r="BH113" s="796"/>
      <c r="BI113" s="796"/>
      <c r="BJ113" s="796"/>
      <c r="BK113" s="796"/>
      <c r="BL113" s="796"/>
      <c r="BM113" s="796"/>
      <c r="BN113" s="796"/>
      <c r="BO113" s="796"/>
      <c r="BP113" s="797"/>
      <c r="BQ113" s="862">
        <v>590890</v>
      </c>
      <c r="BR113" s="863"/>
      <c r="BS113" s="863"/>
      <c r="BT113" s="863"/>
      <c r="BU113" s="863"/>
      <c r="BV113" s="863">
        <v>516294</v>
      </c>
      <c r="BW113" s="863"/>
      <c r="BX113" s="863"/>
      <c r="BY113" s="863"/>
      <c r="BZ113" s="863"/>
      <c r="CA113" s="863">
        <v>472164</v>
      </c>
      <c r="CB113" s="863"/>
      <c r="CC113" s="863"/>
      <c r="CD113" s="863"/>
      <c r="CE113" s="863"/>
      <c r="CF113" s="924">
        <v>8.1999999999999993</v>
      </c>
      <c r="CG113" s="925"/>
      <c r="CH113" s="925"/>
      <c r="CI113" s="925"/>
      <c r="CJ113" s="925"/>
      <c r="CK113" s="980"/>
      <c r="CL113" s="867"/>
      <c r="CM113" s="870" t="s">
        <v>451</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398</v>
      </c>
      <c r="DH113" s="826"/>
      <c r="DI113" s="826"/>
      <c r="DJ113" s="826"/>
      <c r="DK113" s="827"/>
      <c r="DL113" s="828" t="s">
        <v>442</v>
      </c>
      <c r="DM113" s="826"/>
      <c r="DN113" s="826"/>
      <c r="DO113" s="826"/>
      <c r="DP113" s="827"/>
      <c r="DQ113" s="828" t="s">
        <v>238</v>
      </c>
      <c r="DR113" s="826"/>
      <c r="DS113" s="826"/>
      <c r="DT113" s="826"/>
      <c r="DU113" s="827"/>
      <c r="DV113" s="873" t="s">
        <v>238</v>
      </c>
      <c r="DW113" s="874"/>
      <c r="DX113" s="874"/>
      <c r="DY113" s="874"/>
      <c r="DZ113" s="875"/>
    </row>
    <row r="114" spans="1:130" s="248" customFormat="1" ht="26.25" customHeight="1">
      <c r="A114" s="967"/>
      <c r="B114" s="968"/>
      <c r="C114" s="796" t="s">
        <v>452</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118544</v>
      </c>
      <c r="AB114" s="826"/>
      <c r="AC114" s="826"/>
      <c r="AD114" s="826"/>
      <c r="AE114" s="827"/>
      <c r="AF114" s="828">
        <v>95940</v>
      </c>
      <c r="AG114" s="826"/>
      <c r="AH114" s="826"/>
      <c r="AI114" s="826"/>
      <c r="AJ114" s="827"/>
      <c r="AK114" s="828">
        <v>97078</v>
      </c>
      <c r="AL114" s="826"/>
      <c r="AM114" s="826"/>
      <c r="AN114" s="826"/>
      <c r="AO114" s="827"/>
      <c r="AP114" s="873">
        <v>1.7</v>
      </c>
      <c r="AQ114" s="874"/>
      <c r="AR114" s="874"/>
      <c r="AS114" s="874"/>
      <c r="AT114" s="875"/>
      <c r="AU114" s="985"/>
      <c r="AV114" s="986"/>
      <c r="AW114" s="986"/>
      <c r="AX114" s="986"/>
      <c r="AY114" s="986"/>
      <c r="AZ114" s="861" t="s">
        <v>453</v>
      </c>
      <c r="BA114" s="796"/>
      <c r="BB114" s="796"/>
      <c r="BC114" s="796"/>
      <c r="BD114" s="796"/>
      <c r="BE114" s="796"/>
      <c r="BF114" s="796"/>
      <c r="BG114" s="796"/>
      <c r="BH114" s="796"/>
      <c r="BI114" s="796"/>
      <c r="BJ114" s="796"/>
      <c r="BK114" s="796"/>
      <c r="BL114" s="796"/>
      <c r="BM114" s="796"/>
      <c r="BN114" s="796"/>
      <c r="BO114" s="796"/>
      <c r="BP114" s="797"/>
      <c r="BQ114" s="862">
        <v>1081584</v>
      </c>
      <c r="BR114" s="863"/>
      <c r="BS114" s="863"/>
      <c r="BT114" s="863"/>
      <c r="BU114" s="863"/>
      <c r="BV114" s="863">
        <v>1035269</v>
      </c>
      <c r="BW114" s="863"/>
      <c r="BX114" s="863"/>
      <c r="BY114" s="863"/>
      <c r="BZ114" s="863"/>
      <c r="CA114" s="863">
        <v>1026734</v>
      </c>
      <c r="CB114" s="863"/>
      <c r="CC114" s="863"/>
      <c r="CD114" s="863"/>
      <c r="CE114" s="863"/>
      <c r="CF114" s="924">
        <v>17.899999999999999</v>
      </c>
      <c r="CG114" s="925"/>
      <c r="CH114" s="925"/>
      <c r="CI114" s="925"/>
      <c r="CJ114" s="925"/>
      <c r="CK114" s="980"/>
      <c r="CL114" s="867"/>
      <c r="CM114" s="870" t="s">
        <v>454</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238</v>
      </c>
      <c r="DH114" s="826"/>
      <c r="DI114" s="826"/>
      <c r="DJ114" s="826"/>
      <c r="DK114" s="827"/>
      <c r="DL114" s="828" t="s">
        <v>238</v>
      </c>
      <c r="DM114" s="826"/>
      <c r="DN114" s="826"/>
      <c r="DO114" s="826"/>
      <c r="DP114" s="827"/>
      <c r="DQ114" s="828" t="s">
        <v>398</v>
      </c>
      <c r="DR114" s="826"/>
      <c r="DS114" s="826"/>
      <c r="DT114" s="826"/>
      <c r="DU114" s="827"/>
      <c r="DV114" s="873" t="s">
        <v>238</v>
      </c>
      <c r="DW114" s="874"/>
      <c r="DX114" s="874"/>
      <c r="DY114" s="874"/>
      <c r="DZ114" s="875"/>
    </row>
    <row r="115" spans="1:130" s="248" customFormat="1" ht="26.25" customHeight="1">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238</v>
      </c>
      <c r="AB115" s="972"/>
      <c r="AC115" s="972"/>
      <c r="AD115" s="972"/>
      <c r="AE115" s="973"/>
      <c r="AF115" s="974" t="s">
        <v>238</v>
      </c>
      <c r="AG115" s="972"/>
      <c r="AH115" s="972"/>
      <c r="AI115" s="972"/>
      <c r="AJ115" s="973"/>
      <c r="AK115" s="974" t="s">
        <v>238</v>
      </c>
      <c r="AL115" s="972"/>
      <c r="AM115" s="972"/>
      <c r="AN115" s="972"/>
      <c r="AO115" s="973"/>
      <c r="AP115" s="975" t="s">
        <v>398</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398</v>
      </c>
      <c r="BR115" s="863"/>
      <c r="BS115" s="863"/>
      <c r="BT115" s="863"/>
      <c r="BU115" s="863"/>
      <c r="BV115" s="863" t="s">
        <v>442</v>
      </c>
      <c r="BW115" s="863"/>
      <c r="BX115" s="863"/>
      <c r="BY115" s="863"/>
      <c r="BZ115" s="863"/>
      <c r="CA115" s="863" t="s">
        <v>238</v>
      </c>
      <c r="CB115" s="863"/>
      <c r="CC115" s="863"/>
      <c r="CD115" s="863"/>
      <c r="CE115" s="863"/>
      <c r="CF115" s="924" t="s">
        <v>442</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398</v>
      </c>
      <c r="DH115" s="826"/>
      <c r="DI115" s="826"/>
      <c r="DJ115" s="826"/>
      <c r="DK115" s="827"/>
      <c r="DL115" s="828" t="s">
        <v>398</v>
      </c>
      <c r="DM115" s="826"/>
      <c r="DN115" s="826"/>
      <c r="DO115" s="826"/>
      <c r="DP115" s="827"/>
      <c r="DQ115" s="828" t="s">
        <v>238</v>
      </c>
      <c r="DR115" s="826"/>
      <c r="DS115" s="826"/>
      <c r="DT115" s="826"/>
      <c r="DU115" s="827"/>
      <c r="DV115" s="873" t="s">
        <v>398</v>
      </c>
      <c r="DW115" s="874"/>
      <c r="DX115" s="874"/>
      <c r="DY115" s="874"/>
      <c r="DZ115" s="875"/>
    </row>
    <row r="116" spans="1:130" s="248" customFormat="1" ht="26.25" customHeight="1">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26</v>
      </c>
      <c r="AB116" s="826"/>
      <c r="AC116" s="826"/>
      <c r="AD116" s="826"/>
      <c r="AE116" s="827"/>
      <c r="AF116" s="828">
        <v>21</v>
      </c>
      <c r="AG116" s="826"/>
      <c r="AH116" s="826"/>
      <c r="AI116" s="826"/>
      <c r="AJ116" s="827"/>
      <c r="AK116" s="828">
        <v>15</v>
      </c>
      <c r="AL116" s="826"/>
      <c r="AM116" s="826"/>
      <c r="AN116" s="826"/>
      <c r="AO116" s="827"/>
      <c r="AP116" s="873">
        <v>0</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398</v>
      </c>
      <c r="BR116" s="863"/>
      <c r="BS116" s="863"/>
      <c r="BT116" s="863"/>
      <c r="BU116" s="863"/>
      <c r="BV116" s="863" t="s">
        <v>398</v>
      </c>
      <c r="BW116" s="863"/>
      <c r="BX116" s="863"/>
      <c r="BY116" s="863"/>
      <c r="BZ116" s="863"/>
      <c r="CA116" s="863" t="s">
        <v>238</v>
      </c>
      <c r="CB116" s="863"/>
      <c r="CC116" s="863"/>
      <c r="CD116" s="863"/>
      <c r="CE116" s="863"/>
      <c r="CF116" s="924" t="s">
        <v>238</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442</v>
      </c>
      <c r="DH116" s="826"/>
      <c r="DI116" s="826"/>
      <c r="DJ116" s="826"/>
      <c r="DK116" s="827"/>
      <c r="DL116" s="828" t="s">
        <v>442</v>
      </c>
      <c r="DM116" s="826"/>
      <c r="DN116" s="826"/>
      <c r="DO116" s="826"/>
      <c r="DP116" s="827"/>
      <c r="DQ116" s="828" t="s">
        <v>398</v>
      </c>
      <c r="DR116" s="826"/>
      <c r="DS116" s="826"/>
      <c r="DT116" s="826"/>
      <c r="DU116" s="827"/>
      <c r="DV116" s="873" t="s">
        <v>238</v>
      </c>
      <c r="DW116" s="874"/>
      <c r="DX116" s="874"/>
      <c r="DY116" s="874"/>
      <c r="DZ116" s="875"/>
    </row>
    <row r="117" spans="1:130" s="248" customFormat="1" ht="26.25" customHeight="1">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1087813</v>
      </c>
      <c r="AB117" s="958"/>
      <c r="AC117" s="958"/>
      <c r="AD117" s="958"/>
      <c r="AE117" s="959"/>
      <c r="AF117" s="960">
        <v>1025301</v>
      </c>
      <c r="AG117" s="958"/>
      <c r="AH117" s="958"/>
      <c r="AI117" s="958"/>
      <c r="AJ117" s="959"/>
      <c r="AK117" s="960">
        <v>1011638</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238</v>
      </c>
      <c r="BR117" s="863"/>
      <c r="BS117" s="863"/>
      <c r="BT117" s="863"/>
      <c r="BU117" s="863"/>
      <c r="BV117" s="863" t="s">
        <v>238</v>
      </c>
      <c r="BW117" s="863"/>
      <c r="BX117" s="863"/>
      <c r="BY117" s="863"/>
      <c r="BZ117" s="863"/>
      <c r="CA117" s="863" t="s">
        <v>398</v>
      </c>
      <c r="CB117" s="863"/>
      <c r="CC117" s="863"/>
      <c r="CD117" s="863"/>
      <c r="CE117" s="863"/>
      <c r="CF117" s="924" t="s">
        <v>398</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238</v>
      </c>
      <c r="DH117" s="826"/>
      <c r="DI117" s="826"/>
      <c r="DJ117" s="826"/>
      <c r="DK117" s="827"/>
      <c r="DL117" s="828" t="s">
        <v>238</v>
      </c>
      <c r="DM117" s="826"/>
      <c r="DN117" s="826"/>
      <c r="DO117" s="826"/>
      <c r="DP117" s="827"/>
      <c r="DQ117" s="828" t="s">
        <v>398</v>
      </c>
      <c r="DR117" s="826"/>
      <c r="DS117" s="826"/>
      <c r="DT117" s="826"/>
      <c r="DU117" s="827"/>
      <c r="DV117" s="873" t="s">
        <v>238</v>
      </c>
      <c r="DW117" s="874"/>
      <c r="DX117" s="874"/>
      <c r="DY117" s="874"/>
      <c r="DZ117" s="875"/>
    </row>
    <row r="118" spans="1:130" s="248" customFormat="1" ht="26.25" customHeight="1">
      <c r="A118" s="950" t="s">
        <v>436</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433</v>
      </c>
      <c r="AB118" s="951"/>
      <c r="AC118" s="951"/>
      <c r="AD118" s="951"/>
      <c r="AE118" s="952"/>
      <c r="AF118" s="953" t="s">
        <v>434</v>
      </c>
      <c r="AG118" s="951"/>
      <c r="AH118" s="951"/>
      <c r="AI118" s="951"/>
      <c r="AJ118" s="952"/>
      <c r="AK118" s="953" t="s">
        <v>312</v>
      </c>
      <c r="AL118" s="951"/>
      <c r="AM118" s="951"/>
      <c r="AN118" s="951"/>
      <c r="AO118" s="952"/>
      <c r="AP118" s="954" t="s">
        <v>435</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238</v>
      </c>
      <c r="BR118" s="894"/>
      <c r="BS118" s="894"/>
      <c r="BT118" s="894"/>
      <c r="BU118" s="894"/>
      <c r="BV118" s="894" t="s">
        <v>238</v>
      </c>
      <c r="BW118" s="894"/>
      <c r="BX118" s="894"/>
      <c r="BY118" s="894"/>
      <c r="BZ118" s="894"/>
      <c r="CA118" s="894" t="s">
        <v>238</v>
      </c>
      <c r="CB118" s="894"/>
      <c r="CC118" s="894"/>
      <c r="CD118" s="894"/>
      <c r="CE118" s="894"/>
      <c r="CF118" s="924" t="s">
        <v>398</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238</v>
      </c>
      <c r="DH118" s="826"/>
      <c r="DI118" s="826"/>
      <c r="DJ118" s="826"/>
      <c r="DK118" s="827"/>
      <c r="DL118" s="828" t="s">
        <v>238</v>
      </c>
      <c r="DM118" s="826"/>
      <c r="DN118" s="826"/>
      <c r="DO118" s="826"/>
      <c r="DP118" s="827"/>
      <c r="DQ118" s="828" t="s">
        <v>238</v>
      </c>
      <c r="DR118" s="826"/>
      <c r="DS118" s="826"/>
      <c r="DT118" s="826"/>
      <c r="DU118" s="827"/>
      <c r="DV118" s="873" t="s">
        <v>238</v>
      </c>
      <c r="DW118" s="874"/>
      <c r="DX118" s="874"/>
      <c r="DY118" s="874"/>
      <c r="DZ118" s="875"/>
    </row>
    <row r="119" spans="1:130" s="248" customFormat="1" ht="26.25" customHeight="1">
      <c r="A119" s="864" t="s">
        <v>439</v>
      </c>
      <c r="B119" s="865"/>
      <c r="C119" s="940" t="s">
        <v>440</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398</v>
      </c>
      <c r="AB119" s="944"/>
      <c r="AC119" s="944"/>
      <c r="AD119" s="944"/>
      <c r="AE119" s="945"/>
      <c r="AF119" s="946" t="s">
        <v>398</v>
      </c>
      <c r="AG119" s="944"/>
      <c r="AH119" s="944"/>
      <c r="AI119" s="944"/>
      <c r="AJ119" s="945"/>
      <c r="AK119" s="946" t="s">
        <v>238</v>
      </c>
      <c r="AL119" s="944"/>
      <c r="AM119" s="944"/>
      <c r="AN119" s="944"/>
      <c r="AO119" s="945"/>
      <c r="AP119" s="947" t="s">
        <v>238</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466</v>
      </c>
      <c r="BP119" s="927"/>
      <c r="BQ119" s="931">
        <v>13139567</v>
      </c>
      <c r="BR119" s="894"/>
      <c r="BS119" s="894"/>
      <c r="BT119" s="894"/>
      <c r="BU119" s="894"/>
      <c r="BV119" s="894">
        <v>12630241</v>
      </c>
      <c r="BW119" s="894"/>
      <c r="BX119" s="894"/>
      <c r="BY119" s="894"/>
      <c r="BZ119" s="894"/>
      <c r="CA119" s="894">
        <v>12382324</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238</v>
      </c>
      <c r="DH119" s="809"/>
      <c r="DI119" s="809"/>
      <c r="DJ119" s="809"/>
      <c r="DK119" s="810"/>
      <c r="DL119" s="811" t="s">
        <v>238</v>
      </c>
      <c r="DM119" s="809"/>
      <c r="DN119" s="809"/>
      <c r="DO119" s="809"/>
      <c r="DP119" s="810"/>
      <c r="DQ119" s="811" t="s">
        <v>442</v>
      </c>
      <c r="DR119" s="809"/>
      <c r="DS119" s="809"/>
      <c r="DT119" s="809"/>
      <c r="DU119" s="810"/>
      <c r="DV119" s="897" t="s">
        <v>398</v>
      </c>
      <c r="DW119" s="898"/>
      <c r="DX119" s="898"/>
      <c r="DY119" s="898"/>
      <c r="DZ119" s="899"/>
    </row>
    <row r="120" spans="1:130" s="248" customFormat="1" ht="26.25" customHeight="1">
      <c r="A120" s="866"/>
      <c r="B120" s="867"/>
      <c r="C120" s="870" t="s">
        <v>444</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238</v>
      </c>
      <c r="AB120" s="826"/>
      <c r="AC120" s="826"/>
      <c r="AD120" s="826"/>
      <c r="AE120" s="827"/>
      <c r="AF120" s="828" t="s">
        <v>238</v>
      </c>
      <c r="AG120" s="826"/>
      <c r="AH120" s="826"/>
      <c r="AI120" s="826"/>
      <c r="AJ120" s="827"/>
      <c r="AK120" s="828" t="s">
        <v>398</v>
      </c>
      <c r="AL120" s="826"/>
      <c r="AM120" s="826"/>
      <c r="AN120" s="826"/>
      <c r="AO120" s="827"/>
      <c r="AP120" s="873" t="s">
        <v>238</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4248521</v>
      </c>
      <c r="BR120" s="891"/>
      <c r="BS120" s="891"/>
      <c r="BT120" s="891"/>
      <c r="BU120" s="891"/>
      <c r="BV120" s="891">
        <v>4012216</v>
      </c>
      <c r="BW120" s="891"/>
      <c r="BX120" s="891"/>
      <c r="BY120" s="891"/>
      <c r="BZ120" s="891"/>
      <c r="CA120" s="891">
        <v>4047930</v>
      </c>
      <c r="CB120" s="891"/>
      <c r="CC120" s="891"/>
      <c r="CD120" s="891"/>
      <c r="CE120" s="891"/>
      <c r="CF120" s="915">
        <v>70.599999999999994</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3162803</v>
      </c>
      <c r="DH120" s="891"/>
      <c r="DI120" s="891"/>
      <c r="DJ120" s="891"/>
      <c r="DK120" s="891"/>
      <c r="DL120" s="891">
        <v>2818474</v>
      </c>
      <c r="DM120" s="891"/>
      <c r="DN120" s="891"/>
      <c r="DO120" s="891"/>
      <c r="DP120" s="891"/>
      <c r="DQ120" s="891">
        <v>2577291</v>
      </c>
      <c r="DR120" s="891"/>
      <c r="DS120" s="891"/>
      <c r="DT120" s="891"/>
      <c r="DU120" s="891"/>
      <c r="DV120" s="892">
        <v>44.9</v>
      </c>
      <c r="DW120" s="892"/>
      <c r="DX120" s="892"/>
      <c r="DY120" s="892"/>
      <c r="DZ120" s="893"/>
    </row>
    <row r="121" spans="1:130" s="248" customFormat="1" ht="26.25" customHeight="1">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238</v>
      </c>
      <c r="AB121" s="826"/>
      <c r="AC121" s="826"/>
      <c r="AD121" s="826"/>
      <c r="AE121" s="827"/>
      <c r="AF121" s="828" t="s">
        <v>238</v>
      </c>
      <c r="AG121" s="826"/>
      <c r="AH121" s="826"/>
      <c r="AI121" s="826"/>
      <c r="AJ121" s="827"/>
      <c r="AK121" s="828" t="s">
        <v>238</v>
      </c>
      <c r="AL121" s="826"/>
      <c r="AM121" s="826"/>
      <c r="AN121" s="826"/>
      <c r="AO121" s="827"/>
      <c r="AP121" s="873" t="s">
        <v>238</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82587</v>
      </c>
      <c r="BR121" s="863"/>
      <c r="BS121" s="863"/>
      <c r="BT121" s="863"/>
      <c r="BU121" s="863"/>
      <c r="BV121" s="863">
        <v>163708</v>
      </c>
      <c r="BW121" s="863"/>
      <c r="BX121" s="863"/>
      <c r="BY121" s="863"/>
      <c r="BZ121" s="863"/>
      <c r="CA121" s="863">
        <v>291429</v>
      </c>
      <c r="CB121" s="863"/>
      <c r="CC121" s="863"/>
      <c r="CD121" s="863"/>
      <c r="CE121" s="863"/>
      <c r="CF121" s="924">
        <v>5.0999999999999996</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t="s">
        <v>238</v>
      </c>
      <c r="DH121" s="863"/>
      <c r="DI121" s="863"/>
      <c r="DJ121" s="863"/>
      <c r="DK121" s="863"/>
      <c r="DL121" s="863" t="s">
        <v>238</v>
      </c>
      <c r="DM121" s="863"/>
      <c r="DN121" s="863"/>
      <c r="DO121" s="863"/>
      <c r="DP121" s="863"/>
      <c r="DQ121" s="863" t="s">
        <v>238</v>
      </c>
      <c r="DR121" s="863"/>
      <c r="DS121" s="863"/>
      <c r="DT121" s="863"/>
      <c r="DU121" s="863"/>
      <c r="DV121" s="840" t="s">
        <v>442</v>
      </c>
      <c r="DW121" s="840"/>
      <c r="DX121" s="840"/>
      <c r="DY121" s="840"/>
      <c r="DZ121" s="841"/>
    </row>
    <row r="122" spans="1:130" s="248" customFormat="1" ht="26.25" customHeight="1">
      <c r="A122" s="866"/>
      <c r="B122" s="867"/>
      <c r="C122" s="870" t="s">
        <v>454</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398</v>
      </c>
      <c r="AB122" s="826"/>
      <c r="AC122" s="826"/>
      <c r="AD122" s="826"/>
      <c r="AE122" s="827"/>
      <c r="AF122" s="828" t="s">
        <v>238</v>
      </c>
      <c r="AG122" s="826"/>
      <c r="AH122" s="826"/>
      <c r="AI122" s="826"/>
      <c r="AJ122" s="827"/>
      <c r="AK122" s="828" t="s">
        <v>398</v>
      </c>
      <c r="AL122" s="826"/>
      <c r="AM122" s="826"/>
      <c r="AN122" s="826"/>
      <c r="AO122" s="827"/>
      <c r="AP122" s="873" t="s">
        <v>238</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9579197</v>
      </c>
      <c r="BR122" s="894"/>
      <c r="BS122" s="894"/>
      <c r="BT122" s="894"/>
      <c r="BU122" s="894"/>
      <c r="BV122" s="894">
        <v>9329995</v>
      </c>
      <c r="BW122" s="894"/>
      <c r="BX122" s="894"/>
      <c r="BY122" s="894"/>
      <c r="BZ122" s="894"/>
      <c r="CA122" s="894">
        <v>9240246</v>
      </c>
      <c r="CB122" s="894"/>
      <c r="CC122" s="894"/>
      <c r="CD122" s="894"/>
      <c r="CE122" s="894"/>
      <c r="CF122" s="895">
        <v>161.1</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398</v>
      </c>
      <c r="AB123" s="826"/>
      <c r="AC123" s="826"/>
      <c r="AD123" s="826"/>
      <c r="AE123" s="827"/>
      <c r="AF123" s="828" t="s">
        <v>238</v>
      </c>
      <c r="AG123" s="826"/>
      <c r="AH123" s="826"/>
      <c r="AI123" s="826"/>
      <c r="AJ123" s="827"/>
      <c r="AK123" s="828" t="s">
        <v>238</v>
      </c>
      <c r="AL123" s="826"/>
      <c r="AM123" s="826"/>
      <c r="AN123" s="826"/>
      <c r="AO123" s="827"/>
      <c r="AP123" s="873" t="s">
        <v>398</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476</v>
      </c>
      <c r="BP123" s="927"/>
      <c r="BQ123" s="881">
        <v>13910305</v>
      </c>
      <c r="BR123" s="882"/>
      <c r="BS123" s="882"/>
      <c r="BT123" s="882"/>
      <c r="BU123" s="882"/>
      <c r="BV123" s="882">
        <v>13505919</v>
      </c>
      <c r="BW123" s="882"/>
      <c r="BX123" s="882"/>
      <c r="BY123" s="882"/>
      <c r="BZ123" s="882"/>
      <c r="CA123" s="882">
        <v>13579605</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238</v>
      </c>
      <c r="AB124" s="826"/>
      <c r="AC124" s="826"/>
      <c r="AD124" s="826"/>
      <c r="AE124" s="827"/>
      <c r="AF124" s="828" t="s">
        <v>238</v>
      </c>
      <c r="AG124" s="826"/>
      <c r="AH124" s="826"/>
      <c r="AI124" s="826"/>
      <c r="AJ124" s="827"/>
      <c r="AK124" s="828" t="s">
        <v>238</v>
      </c>
      <c r="AL124" s="826"/>
      <c r="AM124" s="826"/>
      <c r="AN124" s="826"/>
      <c r="AO124" s="827"/>
      <c r="AP124" s="873" t="s">
        <v>238</v>
      </c>
      <c r="AQ124" s="874"/>
      <c r="AR124" s="874"/>
      <c r="AS124" s="874"/>
      <c r="AT124" s="875"/>
      <c r="AU124" s="876" t="s">
        <v>477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238</v>
      </c>
      <c r="BR124" s="880"/>
      <c r="BS124" s="880"/>
      <c r="BT124" s="880"/>
      <c r="BU124" s="880"/>
      <c r="BV124" s="880" t="s">
        <v>238</v>
      </c>
      <c r="BW124" s="880"/>
      <c r="BX124" s="880"/>
      <c r="BY124" s="880"/>
      <c r="BZ124" s="880"/>
      <c r="CA124" s="880" t="s">
        <v>238</v>
      </c>
      <c r="CB124" s="880"/>
      <c r="CC124" s="880"/>
      <c r="CD124" s="880"/>
      <c r="CE124" s="880"/>
      <c r="CF124" s="770"/>
      <c r="CG124" s="771"/>
      <c r="CH124" s="771"/>
      <c r="CI124" s="771"/>
      <c r="CJ124" s="911"/>
      <c r="CK124" s="919"/>
      <c r="CL124" s="919"/>
      <c r="CM124" s="919"/>
      <c r="CN124" s="919"/>
      <c r="CO124" s="920"/>
      <c r="CP124" s="884" t="s">
        <v>478</v>
      </c>
      <c r="CQ124" s="885"/>
      <c r="CR124" s="885"/>
      <c r="CS124" s="885"/>
      <c r="CT124" s="885"/>
      <c r="CU124" s="885"/>
      <c r="CV124" s="885"/>
      <c r="CW124" s="885"/>
      <c r="CX124" s="885"/>
      <c r="CY124" s="885"/>
      <c r="CZ124" s="885"/>
      <c r="DA124" s="885"/>
      <c r="DB124" s="885"/>
      <c r="DC124" s="885"/>
      <c r="DD124" s="885"/>
      <c r="DE124" s="885"/>
      <c r="DF124" s="886"/>
      <c r="DG124" s="808" t="s">
        <v>238</v>
      </c>
      <c r="DH124" s="809"/>
      <c r="DI124" s="809"/>
      <c r="DJ124" s="809"/>
      <c r="DK124" s="810"/>
      <c r="DL124" s="811" t="s">
        <v>238</v>
      </c>
      <c r="DM124" s="809"/>
      <c r="DN124" s="809"/>
      <c r="DO124" s="809"/>
      <c r="DP124" s="810"/>
      <c r="DQ124" s="811" t="s">
        <v>238</v>
      </c>
      <c r="DR124" s="809"/>
      <c r="DS124" s="809"/>
      <c r="DT124" s="809"/>
      <c r="DU124" s="810"/>
      <c r="DV124" s="897" t="s">
        <v>398</v>
      </c>
      <c r="DW124" s="898"/>
      <c r="DX124" s="898"/>
      <c r="DY124" s="898"/>
      <c r="DZ124" s="899"/>
    </row>
    <row r="125" spans="1:130" s="248" customFormat="1" ht="26.25" customHeight="1">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238</v>
      </c>
      <c r="AB125" s="826"/>
      <c r="AC125" s="826"/>
      <c r="AD125" s="826"/>
      <c r="AE125" s="827"/>
      <c r="AF125" s="828" t="s">
        <v>238</v>
      </c>
      <c r="AG125" s="826"/>
      <c r="AH125" s="826"/>
      <c r="AI125" s="826"/>
      <c r="AJ125" s="827"/>
      <c r="AK125" s="828" t="s">
        <v>238</v>
      </c>
      <c r="AL125" s="826"/>
      <c r="AM125" s="826"/>
      <c r="AN125" s="826"/>
      <c r="AO125" s="827"/>
      <c r="AP125" s="873" t="s">
        <v>238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479</v>
      </c>
      <c r="CL125" s="901"/>
      <c r="CM125" s="901"/>
      <c r="CN125" s="901"/>
      <c r="CO125" s="902"/>
      <c r="CP125" s="909" t="s">
        <v>480</v>
      </c>
      <c r="CQ125" s="854"/>
      <c r="CR125" s="854"/>
      <c r="CS125" s="854"/>
      <c r="CT125" s="854"/>
      <c r="CU125" s="854"/>
      <c r="CV125" s="854"/>
      <c r="CW125" s="854"/>
      <c r="CX125" s="854"/>
      <c r="CY125" s="854"/>
      <c r="CZ125" s="854"/>
      <c r="DA125" s="854"/>
      <c r="DB125" s="854"/>
      <c r="DC125" s="854"/>
      <c r="DD125" s="854"/>
      <c r="DE125" s="854"/>
      <c r="DF125" s="855"/>
      <c r="DG125" s="910" t="s">
        <v>238</v>
      </c>
      <c r="DH125" s="891"/>
      <c r="DI125" s="891"/>
      <c r="DJ125" s="891"/>
      <c r="DK125" s="891"/>
      <c r="DL125" s="891" t="s">
        <v>238</v>
      </c>
      <c r="DM125" s="891"/>
      <c r="DN125" s="891"/>
      <c r="DO125" s="891"/>
      <c r="DP125" s="891"/>
      <c r="DQ125" s="891" t="s">
        <v>238</v>
      </c>
      <c r="DR125" s="891"/>
      <c r="DS125" s="891"/>
      <c r="DT125" s="891"/>
      <c r="DU125" s="891"/>
      <c r="DV125" s="892" t="s">
        <v>238</v>
      </c>
      <c r="DW125" s="892"/>
      <c r="DX125" s="892"/>
      <c r="DY125" s="892"/>
      <c r="DZ125" s="893"/>
    </row>
    <row r="126" spans="1:130" s="248" customFormat="1" ht="26.25" customHeight="1" thickBot="1">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238</v>
      </c>
      <c r="AB126" s="826"/>
      <c r="AC126" s="826"/>
      <c r="AD126" s="826"/>
      <c r="AE126" s="827"/>
      <c r="AF126" s="828" t="s">
        <v>238</v>
      </c>
      <c r="AG126" s="826"/>
      <c r="AH126" s="826"/>
      <c r="AI126" s="826"/>
      <c r="AJ126" s="827"/>
      <c r="AK126" s="828" t="s">
        <v>398</v>
      </c>
      <c r="AL126" s="826"/>
      <c r="AM126" s="826"/>
      <c r="AN126" s="826"/>
      <c r="AO126" s="827"/>
      <c r="AP126" s="873" t="s">
        <v>398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481</v>
      </c>
      <c r="CQ126" s="796"/>
      <c r="CR126" s="796"/>
      <c r="CS126" s="796"/>
      <c r="CT126" s="796"/>
      <c r="CU126" s="796"/>
      <c r="CV126" s="796"/>
      <c r="CW126" s="796"/>
      <c r="CX126" s="796"/>
      <c r="CY126" s="796"/>
      <c r="CZ126" s="796"/>
      <c r="DA126" s="796"/>
      <c r="DB126" s="796"/>
      <c r="DC126" s="796"/>
      <c r="DD126" s="796"/>
      <c r="DE126" s="796"/>
      <c r="DF126" s="797"/>
      <c r="DG126" s="862" t="s">
        <v>238</v>
      </c>
      <c r="DH126" s="863"/>
      <c r="DI126" s="863"/>
      <c r="DJ126" s="863"/>
      <c r="DK126" s="863"/>
      <c r="DL126" s="863" t="s">
        <v>238</v>
      </c>
      <c r="DM126" s="863"/>
      <c r="DN126" s="863"/>
      <c r="DO126" s="863"/>
      <c r="DP126" s="863"/>
      <c r="DQ126" s="863" t="s">
        <v>238</v>
      </c>
      <c r="DR126" s="863"/>
      <c r="DS126" s="863"/>
      <c r="DT126" s="863"/>
      <c r="DU126" s="863"/>
      <c r="DV126" s="840" t="s">
        <v>398</v>
      </c>
      <c r="DW126" s="840"/>
      <c r="DX126" s="840"/>
      <c r="DY126" s="840"/>
      <c r="DZ126" s="841"/>
    </row>
    <row r="127" spans="1:130" s="248" customFormat="1" ht="26.25" customHeight="1">
      <c r="A127" s="868"/>
      <c r="B127" s="869"/>
      <c r="C127" s="887" t="s">
        <v>482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238</v>
      </c>
      <c r="AB127" s="826"/>
      <c r="AC127" s="826"/>
      <c r="AD127" s="826"/>
      <c r="AE127" s="827"/>
      <c r="AF127" s="828" t="s">
        <v>238</v>
      </c>
      <c r="AG127" s="826"/>
      <c r="AH127" s="826"/>
      <c r="AI127" s="826"/>
      <c r="AJ127" s="827"/>
      <c r="AK127" s="828" t="s">
        <v>238</v>
      </c>
      <c r="AL127" s="826"/>
      <c r="AM127" s="826"/>
      <c r="AN127" s="826"/>
      <c r="AO127" s="827"/>
      <c r="AP127" s="873" t="s">
        <v>238</v>
      </c>
      <c r="AQ127" s="874"/>
      <c r="AR127" s="874"/>
      <c r="AS127" s="874"/>
      <c r="AT127" s="875"/>
      <c r="AU127" s="284"/>
      <c r="AV127" s="284"/>
      <c r="AW127" s="284"/>
      <c r="AX127" s="890" t="s">
        <v>483</v>
      </c>
      <c r="AY127" s="858"/>
      <c r="AZ127" s="858"/>
      <c r="BA127" s="858"/>
      <c r="BB127" s="858"/>
      <c r="BC127" s="858"/>
      <c r="BD127" s="858"/>
      <c r="BE127" s="859"/>
      <c r="BF127" s="857" t="s">
        <v>484</v>
      </c>
      <c r="BG127" s="858"/>
      <c r="BH127" s="858"/>
      <c r="BI127" s="858"/>
      <c r="BJ127" s="858"/>
      <c r="BK127" s="858"/>
      <c r="BL127" s="859"/>
      <c r="BM127" s="857" t="s">
        <v>485</v>
      </c>
      <c r="BN127" s="858"/>
      <c r="BO127" s="858"/>
      <c r="BP127" s="858"/>
      <c r="BQ127" s="858"/>
      <c r="BR127" s="858"/>
      <c r="BS127" s="859"/>
      <c r="BT127" s="857" t="s">
        <v>486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487</v>
      </c>
      <c r="CQ127" s="796"/>
      <c r="CR127" s="796"/>
      <c r="CS127" s="796"/>
      <c r="CT127" s="796"/>
      <c r="CU127" s="796"/>
      <c r="CV127" s="796"/>
      <c r="CW127" s="796"/>
      <c r="CX127" s="796"/>
      <c r="CY127" s="796"/>
      <c r="CZ127" s="796"/>
      <c r="DA127" s="796"/>
      <c r="DB127" s="796"/>
      <c r="DC127" s="796"/>
      <c r="DD127" s="796"/>
      <c r="DE127" s="796"/>
      <c r="DF127" s="797"/>
      <c r="DG127" s="862" t="s">
        <v>238</v>
      </c>
      <c r="DH127" s="863"/>
      <c r="DI127" s="863"/>
      <c r="DJ127" s="863"/>
      <c r="DK127" s="863"/>
      <c r="DL127" s="863" t="s">
        <v>398</v>
      </c>
      <c r="DM127" s="863"/>
      <c r="DN127" s="863"/>
      <c r="DO127" s="863"/>
      <c r="DP127" s="863"/>
      <c r="DQ127" s="863" t="s">
        <v>398</v>
      </c>
      <c r="DR127" s="863"/>
      <c r="DS127" s="863"/>
      <c r="DT127" s="863"/>
      <c r="DU127" s="863"/>
      <c r="DV127" s="840" t="s">
        <v>238</v>
      </c>
      <c r="DW127" s="840"/>
      <c r="DX127" s="840"/>
      <c r="DY127" s="840"/>
      <c r="DZ127" s="841"/>
    </row>
    <row r="128" spans="1:130" s="248" customFormat="1" ht="26.25" customHeight="1" thickBot="1">
      <c r="A128" s="842" t="s">
        <v>488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489</v>
      </c>
      <c r="X128" s="844"/>
      <c r="Y128" s="844"/>
      <c r="Z128" s="845"/>
      <c r="AA128" s="846">
        <v>9991</v>
      </c>
      <c r="AB128" s="847"/>
      <c r="AC128" s="847"/>
      <c r="AD128" s="847"/>
      <c r="AE128" s="848"/>
      <c r="AF128" s="849">
        <v>9522</v>
      </c>
      <c r="AG128" s="847"/>
      <c r="AH128" s="847"/>
      <c r="AI128" s="847"/>
      <c r="AJ128" s="848"/>
      <c r="AK128" s="849">
        <v>9739</v>
      </c>
      <c r="AL128" s="847"/>
      <c r="AM128" s="847"/>
      <c r="AN128" s="847"/>
      <c r="AO128" s="848"/>
      <c r="AP128" s="850"/>
      <c r="AQ128" s="851"/>
      <c r="AR128" s="851"/>
      <c r="AS128" s="851"/>
      <c r="AT128" s="852"/>
      <c r="AU128" s="284"/>
      <c r="AV128" s="284"/>
      <c r="AW128" s="284"/>
      <c r="AX128" s="853" t="s">
        <v>490</v>
      </c>
      <c r="AY128" s="854"/>
      <c r="AZ128" s="854"/>
      <c r="BA128" s="854"/>
      <c r="BB128" s="854"/>
      <c r="BC128" s="854"/>
      <c r="BD128" s="854"/>
      <c r="BE128" s="855"/>
      <c r="BF128" s="832" t="s">
        <v>398</v>
      </c>
      <c r="BG128" s="833"/>
      <c r="BH128" s="833"/>
      <c r="BI128" s="833"/>
      <c r="BJ128" s="833"/>
      <c r="BK128" s="833"/>
      <c r="BL128" s="856"/>
      <c r="BM128" s="832">
        <v>14.25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491</v>
      </c>
      <c r="CQ128" s="774"/>
      <c r="CR128" s="774"/>
      <c r="CS128" s="774"/>
      <c r="CT128" s="774"/>
      <c r="CU128" s="774"/>
      <c r="CV128" s="774"/>
      <c r="CW128" s="774"/>
      <c r="CX128" s="774"/>
      <c r="CY128" s="774"/>
      <c r="CZ128" s="774"/>
      <c r="DA128" s="774"/>
      <c r="DB128" s="774"/>
      <c r="DC128" s="774"/>
      <c r="DD128" s="774"/>
      <c r="DE128" s="774"/>
      <c r="DF128" s="775"/>
      <c r="DG128" s="836" t="s">
        <v>398</v>
      </c>
      <c r="DH128" s="837"/>
      <c r="DI128" s="837"/>
      <c r="DJ128" s="837"/>
      <c r="DK128" s="837"/>
      <c r="DL128" s="837" t="s">
        <v>398</v>
      </c>
      <c r="DM128" s="837"/>
      <c r="DN128" s="837"/>
      <c r="DO128" s="837"/>
      <c r="DP128" s="837"/>
      <c r="DQ128" s="837" t="s">
        <v>398</v>
      </c>
      <c r="DR128" s="837"/>
      <c r="DS128" s="837"/>
      <c r="DT128" s="837"/>
      <c r="DU128" s="837"/>
      <c r="DV128" s="838" t="s">
        <v>398</v>
      </c>
      <c r="DW128" s="838"/>
      <c r="DX128" s="838"/>
      <c r="DY128" s="838"/>
      <c r="DZ128" s="839"/>
    </row>
    <row r="129" spans="1:131" s="248" customFormat="1" ht="26.25" customHeight="1">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492</v>
      </c>
      <c r="X129" s="823"/>
      <c r="Y129" s="823"/>
      <c r="Z129" s="824"/>
      <c r="AA129" s="825">
        <v>6328448</v>
      </c>
      <c r="AB129" s="826"/>
      <c r="AC129" s="826"/>
      <c r="AD129" s="826"/>
      <c r="AE129" s="827"/>
      <c r="AF129" s="828">
        <v>6228483</v>
      </c>
      <c r="AG129" s="826"/>
      <c r="AH129" s="826"/>
      <c r="AI129" s="826"/>
      <c r="AJ129" s="827"/>
      <c r="AK129" s="828">
        <v>6463782</v>
      </c>
      <c r="AL129" s="826"/>
      <c r="AM129" s="826"/>
      <c r="AN129" s="826"/>
      <c r="AO129" s="827"/>
      <c r="AP129" s="829"/>
      <c r="AQ129" s="830"/>
      <c r="AR129" s="830"/>
      <c r="AS129" s="830"/>
      <c r="AT129" s="831"/>
      <c r="AU129" s="286"/>
      <c r="AV129" s="286"/>
      <c r="AW129" s="286"/>
      <c r="AX129" s="795" t="s">
        <v>493</v>
      </c>
      <c r="AY129" s="796"/>
      <c r="AZ129" s="796"/>
      <c r="BA129" s="796"/>
      <c r="BB129" s="796"/>
      <c r="BC129" s="796"/>
      <c r="BD129" s="796"/>
      <c r="BE129" s="797"/>
      <c r="BF129" s="815" t="s">
        <v>238</v>
      </c>
      <c r="BG129" s="816"/>
      <c r="BH129" s="816"/>
      <c r="BI129" s="816"/>
      <c r="BJ129" s="816"/>
      <c r="BK129" s="816"/>
      <c r="BL129" s="817"/>
      <c r="BM129" s="815">
        <v>19.25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20" t="s">
        <v>494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495</v>
      </c>
      <c r="X130" s="823"/>
      <c r="Y130" s="823"/>
      <c r="Z130" s="824"/>
      <c r="AA130" s="825">
        <v>811699</v>
      </c>
      <c r="AB130" s="826"/>
      <c r="AC130" s="826"/>
      <c r="AD130" s="826"/>
      <c r="AE130" s="827"/>
      <c r="AF130" s="828">
        <v>739784</v>
      </c>
      <c r="AG130" s="826"/>
      <c r="AH130" s="826"/>
      <c r="AI130" s="826"/>
      <c r="AJ130" s="827"/>
      <c r="AK130" s="828">
        <v>729373</v>
      </c>
      <c r="AL130" s="826"/>
      <c r="AM130" s="826"/>
      <c r="AN130" s="826"/>
      <c r="AO130" s="827"/>
      <c r="AP130" s="829"/>
      <c r="AQ130" s="830"/>
      <c r="AR130" s="830"/>
      <c r="AS130" s="830"/>
      <c r="AT130" s="831"/>
      <c r="AU130" s="286"/>
      <c r="AV130" s="286"/>
      <c r="AW130" s="286"/>
      <c r="AX130" s="795" t="s">
        <v>496</v>
      </c>
      <c r="AY130" s="796"/>
      <c r="AZ130" s="796"/>
      <c r="BA130" s="796"/>
      <c r="BB130" s="796"/>
      <c r="BC130" s="796"/>
      <c r="BD130" s="796"/>
      <c r="BE130" s="797"/>
      <c r="BF130" s="798">
        <v>4.8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497</v>
      </c>
      <c r="X131" s="806"/>
      <c r="Y131" s="806"/>
      <c r="Z131" s="807"/>
      <c r="AA131" s="808">
        <v>5516749</v>
      </c>
      <c r="AB131" s="809"/>
      <c r="AC131" s="809"/>
      <c r="AD131" s="809"/>
      <c r="AE131" s="810"/>
      <c r="AF131" s="811">
        <v>5488699</v>
      </c>
      <c r="AG131" s="809"/>
      <c r="AH131" s="809"/>
      <c r="AI131" s="809"/>
      <c r="AJ131" s="810"/>
      <c r="AK131" s="811">
        <v>5734409</v>
      </c>
      <c r="AL131" s="809"/>
      <c r="AM131" s="809"/>
      <c r="AN131" s="809"/>
      <c r="AO131" s="810"/>
      <c r="AP131" s="812"/>
      <c r="AQ131" s="813"/>
      <c r="AR131" s="813"/>
      <c r="AS131" s="813"/>
      <c r="AT131" s="814"/>
      <c r="AU131" s="286"/>
      <c r="AV131" s="286"/>
      <c r="AW131" s="286"/>
      <c r="AX131" s="773" t="s">
        <v>498</v>
      </c>
      <c r="AY131" s="774"/>
      <c r="AZ131" s="774"/>
      <c r="BA131" s="774"/>
      <c r="BB131" s="774"/>
      <c r="BC131" s="774"/>
      <c r="BD131" s="774"/>
      <c r="BE131" s="775"/>
      <c r="BF131" s="776" t="s">
        <v>398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4.8239098790000003</v>
      </c>
      <c r="AB132" s="789"/>
      <c r="AC132" s="789"/>
      <c r="AD132" s="789"/>
      <c r="AE132" s="790"/>
      <c r="AF132" s="791">
        <v>5.0284229470000001</v>
      </c>
      <c r="AG132" s="789"/>
      <c r="AH132" s="789"/>
      <c r="AI132" s="789"/>
      <c r="AJ132" s="790"/>
      <c r="AK132" s="791">
        <v>4.7524688250000002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3.9</v>
      </c>
      <c r="AB133" s="768"/>
      <c r="AC133" s="768"/>
      <c r="AD133" s="768"/>
      <c r="AE133" s="769"/>
      <c r="AF133" s="767">
        <v>4.3</v>
      </c>
      <c r="AG133" s="768"/>
      <c r="AH133" s="768"/>
      <c r="AI133" s="768"/>
      <c r="AJ133" s="769"/>
      <c r="AK133" s="767">
        <v>4.8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Wajo9H/BTwE7+EYhN3XZnodHveBnZLZKdQU3sWYqr5Ty1Nkxk2IiCsSz6hZCe8CIwHj21qSnOfyXbUZ+FuNdA==" saltValue="Ec87FDBBXWdL+Pebvgyuj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7734375" style="293" customWidth="1"/>
    <col min="121" max="121" width="0" style="292" hidden="1" customWidth="1"/>
    <col min="122" max="16384" width="9" style="292" hidden="1"/>
  </cols>
  <sheetData>
    <row r="1" spans="1:120" ht="13.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92"/>
    </row>
    <row r="17" spans="119:120" ht="13.2">
      <c r="DP17" s="292"/>
    </row>
    <row r="18" spans="119:120" ht="13.2"/>
    <row r="19" spans="119:120" ht="13.2"/>
    <row r="20" spans="119:120" ht="13.2">
      <c r="DO20" s="292"/>
      <c r="DP20" s="292"/>
    </row>
    <row r="21" spans="119:120" ht="13.2">
      <c r="DP21" s="292"/>
    </row>
    <row r="22" spans="119:120" ht="13.2"/>
    <row r="23" spans="119:120" ht="13.2">
      <c r="DO23" s="292"/>
      <c r="DP23" s="292"/>
    </row>
    <row r="24" spans="119:120" ht="13.2">
      <c r="DP24" s="292"/>
    </row>
    <row r="25" spans="119:120" ht="13.2">
      <c r="DP25" s="292"/>
    </row>
    <row r="26" spans="119:120" ht="13.2">
      <c r="DO26" s="292"/>
      <c r="DP26" s="292"/>
    </row>
    <row r="27" spans="119:120" ht="13.2"/>
    <row r="28" spans="119:120" ht="13.2">
      <c r="DO28" s="292"/>
      <c r="DP28" s="292"/>
    </row>
    <row r="29" spans="119:120" ht="13.2">
      <c r="DP29" s="292"/>
    </row>
    <row r="30" spans="119:120" ht="13.2"/>
    <row r="31" spans="119:120" ht="13.2">
      <c r="DO31" s="292"/>
      <c r="DP31" s="292"/>
    </row>
    <row r="32" spans="119:120" ht="13.2"/>
    <row r="33" spans="98:120" ht="13.2">
      <c r="DO33" s="292"/>
      <c r="DP33" s="292"/>
    </row>
    <row r="34" spans="98:120" ht="13.2">
      <c r="DM34" s="292"/>
    </row>
    <row r="35" spans="98:120" ht="13.2">
      <c r="CT35" s="292"/>
      <c r="CU35" s="292"/>
      <c r="CV35" s="292"/>
      <c r="CY35" s="292"/>
      <c r="CZ35" s="292"/>
      <c r="DA35" s="292"/>
      <c r="DD35" s="292"/>
      <c r="DE35" s="292"/>
      <c r="DF35" s="292"/>
      <c r="DI35" s="292"/>
      <c r="DJ35" s="292"/>
      <c r="DK35" s="292"/>
      <c r="DM35" s="292"/>
      <c r="DN35" s="292"/>
      <c r="DO35" s="292"/>
      <c r="DP35" s="292"/>
    </row>
    <row r="36" spans="98:120" ht="13.2"/>
    <row r="37" spans="98:120" ht="13.2">
      <c r="CW37" s="292"/>
      <c r="DB37" s="292"/>
      <c r="DG37" s="292"/>
      <c r="DL37" s="292"/>
      <c r="DP37" s="292"/>
    </row>
    <row r="38" spans="98:120" ht="13.2">
      <c r="CT38" s="292"/>
      <c r="CU38" s="292"/>
      <c r="CV38" s="292"/>
      <c r="CW38" s="292"/>
      <c r="CY38" s="292"/>
      <c r="CZ38" s="292"/>
      <c r="DA38" s="292"/>
      <c r="DB38" s="292"/>
      <c r="DD38" s="292"/>
      <c r="DE38" s="292"/>
      <c r="DF38" s="292"/>
      <c r="DG38" s="292"/>
      <c r="DI38" s="292"/>
      <c r="DJ38" s="292"/>
      <c r="DK38" s="292"/>
      <c r="DL38" s="292"/>
      <c r="DN38" s="292"/>
      <c r="DO38" s="292"/>
      <c r="DP38" s="292"/>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92"/>
      <c r="DO49" s="292"/>
      <c r="DP49" s="292"/>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92"/>
      <c r="CS63" s="292"/>
      <c r="CX63" s="292"/>
      <c r="DC63" s="292"/>
      <c r="DH63" s="292"/>
    </row>
    <row r="64" spans="22:120" ht="13.2">
      <c r="V64" s="292"/>
    </row>
    <row r="65" spans="15:120" ht="13.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c r="Q66" s="292"/>
      <c r="S66" s="292"/>
      <c r="U66" s="292"/>
      <c r="DM66" s="292"/>
    </row>
    <row r="67" spans="15:120" ht="13.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row r="69" spans="15:120" ht="13.2"/>
    <row r="70" spans="15:120" ht="13.2"/>
    <row r="71" spans="15:120" ht="13.2"/>
    <row r="72" spans="15:120" ht="13.2">
      <c r="DP72" s="292"/>
    </row>
    <row r="73" spans="15:120" ht="13.2">
      <c r="DP73" s="292"/>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92"/>
      <c r="CX96" s="292"/>
      <c r="DC96" s="292"/>
      <c r="DH96" s="292"/>
    </row>
    <row r="97" spans="24:120" ht="13.2">
      <c r="CS97" s="292"/>
      <c r="CX97" s="292"/>
      <c r="DC97" s="292"/>
      <c r="DH97" s="292"/>
      <c r="DP97" s="293" t="s">
        <v>502</v>
      </c>
    </row>
    <row r="98" spans="24:120" ht="13.2" hidden="1">
      <c r="CS98" s="292"/>
      <c r="CX98" s="292"/>
      <c r="DC98" s="292"/>
      <c r="DH98" s="292"/>
    </row>
    <row r="99" spans="24:120" ht="13.2"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t="13.2" hidden="1">
      <c r="CT103" s="292"/>
      <c r="CV103" s="292"/>
      <c r="CW103" s="292"/>
      <c r="CY103" s="292"/>
      <c r="DA103" s="292"/>
      <c r="DB103" s="292"/>
      <c r="DD103" s="292"/>
      <c r="DF103" s="292"/>
      <c r="DG103" s="292"/>
      <c r="DI103" s="292"/>
      <c r="DK103" s="292"/>
      <c r="DL103" s="292"/>
      <c r="DM103" s="292"/>
      <c r="DN103" s="292"/>
      <c r="DO103" s="292"/>
      <c r="DP103" s="292"/>
    </row>
    <row r="104" spans="24:120" ht="13.2" hidden="1">
      <c r="CV104" s="292"/>
      <c r="CW104" s="292"/>
      <c r="DA104" s="292"/>
      <c r="DB104" s="292"/>
      <c r="DF104" s="292"/>
      <c r="DG104" s="292"/>
      <c r="DK104" s="292"/>
      <c r="DL104" s="292"/>
      <c r="DN104" s="292"/>
      <c r="DO104" s="292"/>
      <c r="DP104" s="292"/>
    </row>
    <row r="105" spans="24:120" ht="12.75" hidden="1" customHeight="1"/>
  </sheetData>
  <sheetProtection algorithmName="SHA-512" hashValue="Dl/HYamKAXu2jN4C33sWxx7PIfg5ounynWpANIFtdTibqLDoNgBncxk7ahUENXix8Cn5Vl9GKM5FYQySwRSutQ==" saltValue="d5BnIOtkh23jLj9aSpsEn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93" customWidth="1"/>
    <col min="117" max="16384" width="9" style="292" hidden="1"/>
  </cols>
  <sheetData>
    <row r="1" spans="2:116" ht="13.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row r="3" spans="2:116" ht="13.2"/>
    <row r="4" spans="2:116" ht="13.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row r="20" spans="9:116" ht="13.2"/>
    <row r="21" spans="9:116" ht="13.2">
      <c r="DL21" s="292"/>
    </row>
    <row r="22" spans="9:116" ht="13.2">
      <c r="DI22" s="292"/>
      <c r="DJ22" s="292"/>
      <c r="DK22" s="292"/>
      <c r="DL22" s="292"/>
    </row>
    <row r="23" spans="9:116" ht="13.2">
      <c r="CY23" s="292"/>
      <c r="CZ23" s="292"/>
      <c r="DA23" s="292"/>
      <c r="DB23" s="292"/>
      <c r="DC23" s="292"/>
      <c r="DD23" s="292"/>
      <c r="DE23" s="292"/>
      <c r="DF23" s="292"/>
      <c r="DG23" s="292"/>
      <c r="DH23" s="292"/>
      <c r="DI23" s="292"/>
      <c r="DJ23" s="292"/>
      <c r="DK23" s="292"/>
      <c r="DL23" s="292"/>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92"/>
      <c r="DA35" s="292"/>
      <c r="DB35" s="292"/>
      <c r="DC35" s="292"/>
      <c r="DD35" s="292"/>
      <c r="DE35" s="292"/>
      <c r="DF35" s="292"/>
      <c r="DG35" s="292"/>
      <c r="DH35" s="292"/>
      <c r="DI35" s="292"/>
      <c r="DJ35" s="292"/>
      <c r="DK35" s="292"/>
      <c r="DL35" s="292"/>
    </row>
    <row r="36" spans="15:116" ht="13.2"/>
    <row r="37" spans="15:116" ht="13.2">
      <c r="DL37" s="292"/>
    </row>
    <row r="38" spans="15:116" ht="13.2">
      <c r="DI38" s="292"/>
      <c r="DJ38" s="292"/>
      <c r="DK38" s="292"/>
      <c r="DL38" s="292"/>
    </row>
    <row r="39" spans="15:116" ht="13.2"/>
    <row r="40" spans="15:116" ht="13.2"/>
    <row r="41" spans="15:116" ht="13.2"/>
    <row r="42" spans="15:116" ht="13.2"/>
    <row r="43" spans="15:116" ht="13.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c r="DL44" s="292"/>
    </row>
    <row r="45" spans="15:116" ht="13.2"/>
    <row r="46" spans="15:116" ht="13.2">
      <c r="DA46" s="292"/>
      <c r="DB46" s="292"/>
      <c r="DC46" s="292"/>
      <c r="DD46" s="292"/>
      <c r="DE46" s="292"/>
      <c r="DF46" s="292"/>
      <c r="DG46" s="292"/>
      <c r="DH46" s="292"/>
      <c r="DI46" s="292"/>
      <c r="DJ46" s="292"/>
      <c r="DK46" s="292"/>
      <c r="DL46" s="292"/>
    </row>
    <row r="47" spans="15:116" ht="13.2"/>
    <row r="48" spans="15:116" ht="13.2"/>
    <row r="49" spans="104:116" ht="13.2"/>
    <row r="50" spans="104:116" ht="13.2">
      <c r="CZ50" s="292"/>
      <c r="DA50" s="292"/>
      <c r="DB50" s="292"/>
      <c r="DC50" s="292"/>
      <c r="DD50" s="292"/>
      <c r="DE50" s="292"/>
      <c r="DF50" s="292"/>
      <c r="DG50" s="292"/>
      <c r="DH50" s="292"/>
      <c r="DI50" s="292"/>
      <c r="DJ50" s="292"/>
      <c r="DK50" s="292"/>
      <c r="DL50" s="292"/>
    </row>
    <row r="51" spans="104:116" ht="13.2"/>
    <row r="52" spans="104:116" ht="13.2"/>
    <row r="53" spans="104:116" ht="13.2">
      <c r="DL53" s="292"/>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92"/>
      <c r="DD67" s="292"/>
      <c r="DE67" s="292"/>
      <c r="DF67" s="292"/>
      <c r="DG67" s="292"/>
      <c r="DH67" s="292"/>
      <c r="DI67" s="292"/>
      <c r="DJ67" s="292"/>
      <c r="DK67" s="292"/>
      <c r="DL67" s="292"/>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ro9UYIBrrTZL0vHV0IGbyCmHiogyoPQEsNMoejkIkaK17GEYtCSVjHbCT8vQYm+hk+uZe88rWZD8GDkYxgdb4Q==" saltValue="pa4MfC3Ug8B0Vy4Fear4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c r="AS1" s="295"/>
      <c r="AT1" s="295"/>
    </row>
    <row r="2" spans="1:46" ht="13.2">
      <c r="AS2" s="295"/>
      <c r="AT2" s="295"/>
    </row>
    <row r="3" spans="1:46" ht="13.2">
      <c r="AS3" s="295"/>
      <c r="AT3" s="295"/>
    </row>
    <row r="4" spans="1:46" ht="13.2">
      <c r="AS4" s="295"/>
      <c r="AT4" s="295"/>
    </row>
    <row r="5" spans="1:46" ht="16.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ht="13.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ht="13.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1434698</v>
      </c>
      <c r="AP9" s="314">
        <v>45330</v>
      </c>
      <c r="AQ9" s="315">
        <v>63681</v>
      </c>
      <c r="AR9" s="316">
        <v>-28.8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339820</v>
      </c>
      <c r="AP10" s="317">
        <v>10737</v>
      </c>
      <c r="AQ10" s="318">
        <v>8003</v>
      </c>
      <c r="AR10" s="319">
        <v>34.200000000000003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t="s">
        <v>513</v>
      </c>
      <c r="AP11" s="317" t="s">
        <v>513</v>
      </c>
      <c r="AQ11" s="318">
        <v>360</v>
      </c>
      <c r="AR11" s="319" t="s">
        <v>513</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514</v>
      </c>
      <c r="AL12" s="1190"/>
      <c r="AM12" s="1190"/>
      <c r="AN12" s="1191"/>
      <c r="AO12" s="317" t="s">
        <v>513</v>
      </c>
      <c r="AP12" s="317" t="s">
        <v>513</v>
      </c>
      <c r="AQ12" s="318">
        <v>18</v>
      </c>
      <c r="AR12" s="319" t="s">
        <v>513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33321</v>
      </c>
      <c r="AP13" s="317">
        <v>1053</v>
      </c>
      <c r="AQ13" s="318">
        <v>2539</v>
      </c>
      <c r="AR13" s="319">
        <v>-58.5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15883</v>
      </c>
      <c r="AP14" s="317">
        <v>502</v>
      </c>
      <c r="AQ14" s="318">
        <v>1117</v>
      </c>
      <c r="AR14" s="319">
        <v>-55.1</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-93938</v>
      </c>
      <c r="AP15" s="317">
        <v>-2968</v>
      </c>
      <c r="AQ15" s="318">
        <v>-4412</v>
      </c>
      <c r="AR15" s="319">
        <v>-32.700000000000003</v>
      </c>
    </row>
    <row r="16" spans="1:46" ht="13.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1729784</v>
      </c>
      <c r="AP16" s="317">
        <v>54654</v>
      </c>
      <c r="AQ16" s="318">
        <v>71307</v>
      </c>
      <c r="AR16" s="319">
        <v>-23.4</v>
      </c>
    </row>
    <row r="17" spans="1:46" ht="13.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5.0199999999999996</v>
      </c>
      <c r="AP21" s="331">
        <v>6.49</v>
      </c>
      <c r="AQ21" s="332">
        <v>-1.47</v>
      </c>
      <c r="AR21" s="300"/>
      <c r="AS21" s="333"/>
      <c r="AT21" s="329"/>
    </row>
    <row r="22" spans="1:46" s="334" customFormat="1" ht="13.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98.7</v>
      </c>
      <c r="AP22" s="336">
        <v>97.2</v>
      </c>
      <c r="AQ22" s="337">
        <v>1.5</v>
      </c>
      <c r="AR22" s="321"/>
      <c r="AS22" s="333"/>
      <c r="AT22" s="329"/>
    </row>
    <row r="23" spans="1:46" s="334" customFormat="1" ht="13.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c r="A27" s="342"/>
      <c r="AO27" s="295"/>
      <c r="AP27" s="295"/>
      <c r="AQ27" s="295"/>
      <c r="AR27" s="295"/>
      <c r="AS27" s="295"/>
      <c r="AT27" s="295"/>
    </row>
    <row r="28" spans="1:46" ht="16.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ht="13.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724781</v>
      </c>
      <c r="AP32" s="345">
        <v>22900</v>
      </c>
      <c r="AQ32" s="346">
        <v>31105</v>
      </c>
      <c r="AR32" s="347">
        <v>-26.4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513</v>
      </c>
      <c r="AP33" s="345" t="s">
        <v>513</v>
      </c>
      <c r="AQ33" s="346" t="s">
        <v>513</v>
      </c>
      <c r="AR33" s="347" t="s">
        <v>513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513</v>
      </c>
      <c r="AP34" s="345" t="s">
        <v>513</v>
      </c>
      <c r="AQ34" s="346">
        <v>0</v>
      </c>
      <c r="AR34" s="347" t="s">
        <v>513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189764</v>
      </c>
      <c r="AP35" s="345">
        <v>5996</v>
      </c>
      <c r="AQ35" s="346">
        <v>8747</v>
      </c>
      <c r="AR35" s="347">
        <v>-31.5</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97078</v>
      </c>
      <c r="AP36" s="345">
        <v>3067</v>
      </c>
      <c r="AQ36" s="346">
        <v>2193</v>
      </c>
      <c r="AR36" s="347">
        <v>39.9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t="s">
        <v>513</v>
      </c>
      <c r="AP37" s="345" t="s">
        <v>513</v>
      </c>
      <c r="AQ37" s="346">
        <v>863</v>
      </c>
      <c r="AR37" s="347" t="s">
        <v>513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v>15</v>
      </c>
      <c r="AP38" s="348">
        <v>0</v>
      </c>
      <c r="AQ38" s="349">
        <v>1</v>
      </c>
      <c r="AR38" s="337">
        <v>-100</v>
      </c>
      <c r="AS38" s="344"/>
    </row>
    <row r="39" spans="1:46" ht="13.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-9739</v>
      </c>
      <c r="AP39" s="345">
        <v>-308</v>
      </c>
      <c r="AQ39" s="346">
        <v>-3092</v>
      </c>
      <c r="AR39" s="347">
        <v>-90</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-729373</v>
      </c>
      <c r="AP40" s="345">
        <v>-23045</v>
      </c>
      <c r="AQ40" s="346">
        <v>-27116</v>
      </c>
      <c r="AR40" s="347">
        <v>-15</v>
      </c>
      <c r="AS40" s="344"/>
    </row>
    <row r="41" spans="1:46" ht="13.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272526</v>
      </c>
      <c r="AP41" s="345">
        <v>8611</v>
      </c>
      <c r="AQ41" s="346">
        <v>12702</v>
      </c>
      <c r="AR41" s="347">
        <v>-32.200000000000003</v>
      </c>
      <c r="AS41" s="344"/>
    </row>
    <row r="42" spans="1:46" ht="13.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ht="13.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ht="13.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1344728</v>
      </c>
      <c r="AN51" s="367">
        <v>41823</v>
      </c>
      <c r="AO51" s="368">
        <v>-8</v>
      </c>
      <c r="AP51" s="369">
        <v>47738</v>
      </c>
      <c r="AQ51" s="370">
        <v>-4.4000000000000004</v>
      </c>
      <c r="AR51" s="371">
        <v>-3.6</v>
      </c>
    </row>
    <row r="52" spans="1:44" ht="13.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651144</v>
      </c>
      <c r="AN52" s="375">
        <v>20251</v>
      </c>
      <c r="AO52" s="376">
        <v>-12.8</v>
      </c>
      <c r="AP52" s="377">
        <v>24937</v>
      </c>
      <c r="AQ52" s="378">
        <v>-5.5</v>
      </c>
      <c r="AR52" s="379">
        <v>-7.3</v>
      </c>
    </row>
    <row r="53" spans="1:44" ht="13.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1302083</v>
      </c>
      <c r="AN53" s="367">
        <v>40724</v>
      </c>
      <c r="AO53" s="368">
        <v>-2.6</v>
      </c>
      <c r="AP53" s="369">
        <v>52191</v>
      </c>
      <c r="AQ53" s="370">
        <v>9.3000000000000007</v>
      </c>
      <c r="AR53" s="371">
        <v>-11.9</v>
      </c>
    </row>
    <row r="54" spans="1:44" ht="13.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531896</v>
      </c>
      <c r="AN54" s="375">
        <v>16636</v>
      </c>
      <c r="AO54" s="376">
        <v>-17.899999999999999</v>
      </c>
      <c r="AP54" s="377">
        <v>24843</v>
      </c>
      <c r="AQ54" s="378">
        <v>-0.4</v>
      </c>
      <c r="AR54" s="379">
        <v>-17.5</v>
      </c>
    </row>
    <row r="55" spans="1:44" ht="13.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1058659</v>
      </c>
      <c r="AN55" s="367">
        <v>33279</v>
      </c>
      <c r="AO55" s="368">
        <v>-18.3</v>
      </c>
      <c r="AP55" s="369">
        <v>47387</v>
      </c>
      <c r="AQ55" s="370">
        <v>-9.1999999999999993</v>
      </c>
      <c r="AR55" s="371">
        <v>-9.1</v>
      </c>
    </row>
    <row r="56" spans="1:44" ht="13.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644623</v>
      </c>
      <c r="AN56" s="375">
        <v>20264</v>
      </c>
      <c r="AO56" s="376">
        <v>21.8</v>
      </c>
      <c r="AP56" s="377">
        <v>24928</v>
      </c>
      <c r="AQ56" s="378">
        <v>0.3</v>
      </c>
      <c r="AR56" s="379">
        <v>21.5</v>
      </c>
    </row>
    <row r="57" spans="1:44" ht="13.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1154898</v>
      </c>
      <c r="AN57" s="367">
        <v>36425</v>
      </c>
      <c r="AO57" s="368">
        <v>9.5</v>
      </c>
      <c r="AP57" s="369">
        <v>51264</v>
      </c>
      <c r="AQ57" s="370">
        <v>8.1999999999999993</v>
      </c>
      <c r="AR57" s="371">
        <v>1.3</v>
      </c>
    </row>
    <row r="58" spans="1:44" ht="13.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364413</v>
      </c>
      <c r="AN58" s="375">
        <v>11494</v>
      </c>
      <c r="AO58" s="376">
        <v>-43.3</v>
      </c>
      <c r="AP58" s="377">
        <v>26040</v>
      </c>
      <c r="AQ58" s="378">
        <v>4.5</v>
      </c>
      <c r="AR58" s="379">
        <v>-47.8</v>
      </c>
    </row>
    <row r="59" spans="1:44" ht="13.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988775</v>
      </c>
      <c r="AN59" s="367">
        <v>31241</v>
      </c>
      <c r="AO59" s="368">
        <v>-14.2</v>
      </c>
      <c r="AP59" s="369">
        <v>52068</v>
      </c>
      <c r="AQ59" s="370">
        <v>1.6</v>
      </c>
      <c r="AR59" s="371">
        <v>-15.8</v>
      </c>
    </row>
    <row r="60" spans="1:44" ht="13.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510450</v>
      </c>
      <c r="AN60" s="375">
        <v>16128</v>
      </c>
      <c r="AO60" s="376">
        <v>40.299999999999997</v>
      </c>
      <c r="AP60" s="377">
        <v>26936</v>
      </c>
      <c r="AQ60" s="378">
        <v>3.4</v>
      </c>
      <c r="AR60" s="379">
        <v>36.9</v>
      </c>
    </row>
    <row r="61" spans="1:44" ht="13.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1169829</v>
      </c>
      <c r="AN61" s="382">
        <v>36698</v>
      </c>
      <c r="AO61" s="383">
        <v>-6.7</v>
      </c>
      <c r="AP61" s="384">
        <v>50130</v>
      </c>
      <c r="AQ61" s="385">
        <v>1.1000000000000001</v>
      </c>
      <c r="AR61" s="371">
        <v>-7.8</v>
      </c>
    </row>
    <row r="62" spans="1:44" ht="13.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540505</v>
      </c>
      <c r="AN62" s="375">
        <v>16955</v>
      </c>
      <c r="AO62" s="376">
        <v>-2.4</v>
      </c>
      <c r="AP62" s="377">
        <v>25537</v>
      </c>
      <c r="AQ62" s="378">
        <v>0.5</v>
      </c>
      <c r="AR62" s="379">
        <v>-2.9</v>
      </c>
    </row>
    <row r="63" spans="1:44" ht="13.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t="13.2" hidden="1">
      <c r="AK70" s="295"/>
      <c r="AL70" s="295"/>
      <c r="AM70" s="295"/>
      <c r="AN70" s="295"/>
      <c r="AO70" s="295"/>
      <c r="AP70" s="295"/>
      <c r="AQ70" s="295"/>
      <c r="AR70" s="295"/>
    </row>
    <row r="71" spans="1:46" ht="13.2" hidden="1">
      <c r="AK71" s="295"/>
      <c r="AL71" s="295"/>
      <c r="AM71" s="295"/>
      <c r="AN71" s="295"/>
      <c r="AO71" s="295"/>
      <c r="AP71" s="295"/>
      <c r="AQ71" s="295"/>
      <c r="AR71" s="295"/>
    </row>
    <row r="72" spans="1:46" ht="13.2" hidden="1">
      <c r="AK72" s="295"/>
      <c r="AL72" s="295"/>
      <c r="AM72" s="295"/>
      <c r="AN72" s="295"/>
      <c r="AO72" s="295"/>
      <c r="AP72" s="295"/>
      <c r="AQ72" s="295"/>
      <c r="AR72" s="295"/>
    </row>
    <row r="73" spans="1:46" ht="13.2" hidden="1">
      <c r="AK73" s="295"/>
      <c r="AL73" s="295"/>
      <c r="AM73" s="295"/>
      <c r="AN73" s="295"/>
      <c r="AO73" s="295"/>
      <c r="AP73" s="295"/>
      <c r="AQ73" s="295"/>
      <c r="AR73" s="295"/>
    </row>
  </sheetData>
  <sheetProtection algorithmName="SHA-512" hashValue="NODpRTxs2n0W7lwHLbuuMLNcrLvXZnClyknk5VkibCFPVMNc/0kddBN87juNfog+19wc7/qM30xw8iIKRQU1hQ==" saltValue="yJ3DGHJwUyiuQmhqPZqvc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c r="B2" s="292"/>
      <c r="DG2" s="292"/>
    </row>
    <row r="3" spans="2:125" ht="13.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row r="5" spans="2:125" ht="13.2"/>
    <row r="6" spans="2:125" ht="13.2"/>
    <row r="7" spans="2:125" ht="13.2"/>
    <row r="8" spans="2:125" ht="13.2"/>
    <row r="9" spans="2:125" ht="13.2">
      <c r="DU9" s="292"/>
    </row>
    <row r="10" spans="2:125" ht="13.2"/>
    <row r="11" spans="2:125" ht="13.2"/>
    <row r="12" spans="2:125" ht="13.2"/>
    <row r="13" spans="2:125" ht="13.2"/>
    <row r="14" spans="2:125" ht="13.2"/>
    <row r="15" spans="2:125" ht="13.2"/>
    <row r="16" spans="2:125" ht="13.2"/>
    <row r="17" spans="125:125" ht="13.2">
      <c r="DU17" s="292"/>
    </row>
    <row r="18" spans="125:125" ht="13.2"/>
    <row r="19" spans="125:125" ht="13.2"/>
    <row r="20" spans="125:125" ht="13.2">
      <c r="DU20" s="292"/>
    </row>
    <row r="21" spans="125:125" ht="13.2">
      <c r="DU21" s="292"/>
    </row>
    <row r="22" spans="125:125" ht="13.2"/>
    <row r="23" spans="125:125" ht="13.2"/>
    <row r="24" spans="125:125" ht="13.2"/>
    <row r="25" spans="125:125" ht="13.2"/>
    <row r="26" spans="125:125" ht="13.2"/>
    <row r="27" spans="125:125" ht="13.2"/>
    <row r="28" spans="125:125" ht="13.2">
      <c r="DU28" s="292"/>
    </row>
    <row r="29" spans="125:125" ht="13.2"/>
    <row r="30" spans="125:125" ht="13.2"/>
    <row r="31" spans="125:125" ht="13.2"/>
    <row r="32" spans="125:125" ht="13.2"/>
    <row r="33" spans="2:125" ht="13.2">
      <c r="B33" s="292"/>
      <c r="G33" s="292"/>
      <c r="I33" s="292"/>
    </row>
    <row r="34" spans="2:125" ht="13.2">
      <c r="C34" s="292"/>
      <c r="P34" s="292"/>
      <c r="DE34" s="292"/>
      <c r="DH34" s="292"/>
    </row>
    <row r="35" spans="2:125" ht="13.2">
      <c r="D35" s="292"/>
      <c r="E35" s="292"/>
      <c r="DG35" s="292"/>
      <c r="DJ35" s="292"/>
      <c r="DP35" s="292"/>
      <c r="DQ35" s="292"/>
      <c r="DR35" s="292"/>
      <c r="DS35" s="292"/>
      <c r="DT35" s="292"/>
      <c r="DU35" s="292"/>
    </row>
    <row r="36" spans="2:125" ht="13.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c r="DU37" s="292"/>
    </row>
    <row r="38" spans="2:125" ht="13.2">
      <c r="DT38" s="292"/>
      <c r="DU38" s="292"/>
    </row>
    <row r="39" spans="2:125" ht="13.2"/>
    <row r="40" spans="2:125" ht="13.2">
      <c r="DH40" s="292"/>
    </row>
    <row r="41" spans="2:125" ht="13.2">
      <c r="DE41" s="292"/>
    </row>
    <row r="42" spans="2:125" ht="13.2">
      <c r="DG42" s="292"/>
      <c r="DJ42" s="292"/>
    </row>
    <row r="43" spans="2:125" ht="13.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c r="DU44" s="292"/>
    </row>
    <row r="45" spans="2:125" ht="13.2"/>
    <row r="46" spans="2:125" ht="13.2"/>
    <row r="47" spans="2:125" ht="13.2"/>
    <row r="48" spans="2:125" ht="13.2">
      <c r="DT48" s="292"/>
      <c r="DU48" s="292"/>
    </row>
    <row r="49" spans="120:125" ht="13.2">
      <c r="DU49" s="292"/>
    </row>
    <row r="50" spans="120:125" ht="13.2">
      <c r="DU50" s="292"/>
    </row>
    <row r="51" spans="120:125" ht="13.2">
      <c r="DP51" s="292"/>
      <c r="DQ51" s="292"/>
      <c r="DR51" s="292"/>
      <c r="DS51" s="292"/>
      <c r="DT51" s="292"/>
      <c r="DU51" s="292"/>
    </row>
    <row r="52" spans="120:125" ht="13.2"/>
    <row r="53" spans="120:125" ht="13.2"/>
    <row r="54" spans="120:125" ht="13.2">
      <c r="DU54" s="292"/>
    </row>
    <row r="55" spans="120:125" ht="13.2"/>
    <row r="56" spans="120:125" ht="13.2"/>
    <row r="57" spans="120:125" ht="13.2"/>
    <row r="58" spans="120:125" ht="13.2">
      <c r="DU58" s="292"/>
    </row>
    <row r="59" spans="120:125" ht="13.2"/>
    <row r="60" spans="120:125" ht="13.2"/>
    <row r="61" spans="120:125" ht="13.2"/>
    <row r="62" spans="120:125" ht="13.2"/>
    <row r="63" spans="120:125" ht="13.2">
      <c r="DU63" s="292"/>
    </row>
    <row r="64" spans="120:125" ht="13.2">
      <c r="DT64" s="292"/>
      <c r="DU64" s="292"/>
    </row>
    <row r="65" spans="123:125" ht="13.2"/>
    <row r="66" spans="123:125" ht="13.2"/>
    <row r="67" spans="123:125" ht="13.2"/>
    <row r="68" spans="123:125" ht="13.2"/>
    <row r="69" spans="123:125" ht="13.2">
      <c r="DS69" s="292"/>
      <c r="DT69" s="292"/>
      <c r="DU69" s="292"/>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92"/>
    </row>
    <row r="83" spans="116:125" ht="13.2">
      <c r="DM83" s="292"/>
      <c r="DN83" s="292"/>
      <c r="DO83" s="292"/>
      <c r="DP83" s="292"/>
      <c r="DQ83" s="292"/>
      <c r="DR83" s="292"/>
      <c r="DS83" s="292"/>
      <c r="DT83" s="292"/>
      <c r="DU83" s="292"/>
    </row>
    <row r="84" spans="116:125" ht="13.2"/>
    <row r="85" spans="116:125" ht="13.2"/>
    <row r="86" spans="116:125" ht="13.2"/>
    <row r="87" spans="116:125" ht="13.2"/>
    <row r="88" spans="116:125" ht="13.2">
      <c r="DU88" s="292"/>
    </row>
    <row r="89" spans="116:125" ht="13.2"/>
    <row r="90" spans="116:125" ht="13.2"/>
    <row r="91" spans="116:125" ht="13.2"/>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553</v>
      </c>
    </row>
    <row r="120" spans="125:125" ht="13.5" hidden="1" customHeight="1"/>
    <row r="121" spans="125:125" ht="13.5" hidden="1" customHeight="1">
      <c r="DU121" s="292"/>
    </row>
  </sheetData>
  <sheetProtection algorithmName="SHA-512" hashValue="Bpbxu/58PWjMebo96+eqIxDM3Lb6KysFlLO8J1134UIqxY91BkMhtZBTbsXk/6oapBFlXsHWlMeVlDXt56Sj0A==" saltValue="beHVY3rn57Sn8nGCIB0V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c r="B2" s="292"/>
      <c r="T2" s="292"/>
    </row>
    <row r="3" spans="1:125" ht="13.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92"/>
      <c r="G33" s="292"/>
      <c r="I33" s="292"/>
    </row>
    <row r="34" spans="2:125" ht="13.2">
      <c r="C34" s="292"/>
      <c r="P34" s="292"/>
      <c r="R34" s="292"/>
      <c r="U34" s="292"/>
    </row>
    <row r="35" spans="2:125" ht="13.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c r="F36" s="292"/>
      <c r="H36" s="292"/>
      <c r="J36" s="292"/>
      <c r="K36" s="292"/>
      <c r="L36" s="292"/>
      <c r="M36" s="292"/>
      <c r="N36" s="292"/>
      <c r="O36" s="292"/>
      <c r="Q36" s="292"/>
      <c r="S36" s="292"/>
      <c r="V36" s="292"/>
    </row>
    <row r="37" spans="2:125" ht="13.2"/>
    <row r="38" spans="2:125" ht="13.2"/>
    <row r="39" spans="2:125" ht="13.2"/>
    <row r="40" spans="2:125" ht="13.2">
      <c r="U40" s="292"/>
    </row>
    <row r="41" spans="2:125" ht="13.2">
      <c r="R41" s="292"/>
    </row>
    <row r="42" spans="2:125" ht="13.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c r="Q43" s="292"/>
      <c r="S43" s="292"/>
      <c r="V43" s="292"/>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554</v>
      </c>
    </row>
  </sheetData>
  <sheetProtection algorithmName="SHA-512" hashValue="lXgUm4x+Mjm2xfRlXmIU8xuV1feOk85OqCC6QslpJIV50B7tr7KlRX9+CMVGotRqx/TKhJrBJJP8GvCMa4v8Bw==" saltValue="cRuc7ts/gcKEYCjvz5T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00" t="s">
        <v>3</v>
      </c>
      <c r="D47" s="1200"/>
      <c r="E47" s="1201"/>
      <c r="F47" s="11">
        <v>33.409999999999997</v>
      </c>
      <c r="G47" s="12">
        <v>30.24</v>
      </c>
      <c r="H47" s="12">
        <v>26.66</v>
      </c>
      <c r="I47" s="12">
        <v>27.13</v>
      </c>
      <c r="J47" s="13">
        <v>26.18</v>
      </c>
    </row>
    <row r="48" spans="2:10" ht="57.75" customHeight="1">
      <c r="B48" s="14"/>
      <c r="C48" s="1202" t="s">
        <v>4</v>
      </c>
      <c r="D48" s="1202"/>
      <c r="E48" s="1203"/>
      <c r="F48" s="15">
        <v>4.5</v>
      </c>
      <c r="G48" s="16">
        <v>5.5</v>
      </c>
      <c r="H48" s="16">
        <v>4.45</v>
      </c>
      <c r="I48" s="16">
        <v>4.9000000000000004</v>
      </c>
      <c r="J48" s="17">
        <v>6.97</v>
      </c>
    </row>
    <row r="49" spans="2:10" ht="57.75" customHeight="1" thickBot="1">
      <c r="B49" s="18"/>
      <c r="C49" s="1204" t="s">
        <v>5</v>
      </c>
      <c r="D49" s="1204"/>
      <c r="E49" s="1205"/>
      <c r="F49" s="19" t="s">
        <v>560</v>
      </c>
      <c r="G49" s="20" t="s">
        <v>561</v>
      </c>
      <c r="H49" s="20" t="s">
        <v>562</v>
      </c>
      <c r="I49" s="20">
        <v>0.42</v>
      </c>
      <c r="J49" s="21">
        <v>2.29</v>
      </c>
    </row>
    <row r="50" spans="2:10" ht="13.5" customHeight="1"/>
  </sheetData>
  <sheetProtection algorithmName="SHA-512" hashValue="W8r0tYjZZKxhb+Jq1sJciOt6lqLnHTepT2n5jGRmlZ/VAYEUD13OeHF0Y3rIg3Xjym6ajBdugAhmicsIG1Kbhw==" saltValue="wwHK4pknfajzDzVDTM4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2022-03-25T06:35:44Z</cp:lastPrinted>
  <dcterms:created xsi:type="dcterms:W3CDTF">2022-02-02T07:04:02Z</dcterms:created>
  <dcterms:modified xsi:type="dcterms:W3CDTF">2022-03-25T06:35:47Z</dcterms:modified>
  <cp:category/>
</cp:coreProperties>
</file>